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ciccolini\Downloads\"/>
    </mc:Choice>
  </mc:AlternateContent>
  <xr:revisionPtr revIDLastSave="0" documentId="13_ncr:1_{09B7E861-206C-4FD2-9B40-362083B6C337}" xr6:coauthVersionLast="36" xr6:coauthVersionMax="47" xr10:uidLastSave="{00000000-0000-0000-0000-000000000000}"/>
  <bookViews>
    <workbookView xWindow="0" yWindow="0" windowWidth="23040" windowHeight="8940" firstSheet="2" activeTab="5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M1 ANNUEL MAQUETTE" sheetId="3" r:id="rId4"/>
    <sheet name="M1 ANNUEL MCC" sheetId="4" r:id="rId5"/>
    <sheet name="M2 ANNUEL MAQUETTE" sheetId="12" r:id="rId6"/>
    <sheet name="M2 ANNUEL MCC" sheetId="22" r:id="rId7"/>
  </sheets>
  <definedNames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Listes!$C$12:$C$18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5">#REF!</definedName>
    <definedName name="liste_cmp" localSheetId="6">#REF!</definedName>
    <definedName name="liste_cmp">#REF!</definedName>
    <definedName name="liste_mention" localSheetId="5">#REF!</definedName>
    <definedName name="liste_mention" localSheetId="6">#REF!</definedName>
    <definedName name="liste_mention">#REF!</definedName>
    <definedName name="Médecine" localSheetId="5">#REF!</definedName>
    <definedName name="Médecine" localSheetId="6">#REF!</definedName>
    <definedName name="Médecine">#REF!</definedName>
    <definedName name="ODYSSEE">Listes!$G$12:$G$15</definedName>
    <definedName name="ODYSSEE_Antenne">Listes!$D$26:$D$28</definedName>
    <definedName name="POLYTECH_SOPHIA">Listes!$G$12:$G$13</definedName>
    <definedName name="Por" localSheetId="5">#REF!</definedName>
    <definedName name="Por" localSheetId="6">#REF!</definedName>
    <definedName name="Por">#REF!</definedName>
    <definedName name="Portail_Droit" localSheetId="6">#REF!</definedName>
    <definedName name="Portail_Droit">#REF!</definedName>
    <definedName name="Portail_EG" localSheetId="6">#REF!</definedName>
    <definedName name="Portail_EG">#REF!</definedName>
    <definedName name="Portail_SHS" localSheetId="5">#REF!</definedName>
    <definedName name="Portail_SHS" localSheetId="6">#REF!</definedName>
    <definedName name="Portail_SHS">#REF!</definedName>
    <definedName name="Portail_SHS_LLAC" localSheetId="6">#REF!</definedName>
    <definedName name="Portail_SHS_LLAC">#REF!</definedName>
    <definedName name="Portail_ST_SV" localSheetId="6">#REF!</definedName>
    <definedName name="Portail_ST_SV">#REF!</definedName>
    <definedName name="Portail_STAPS" localSheetId="6">#REF!</definedName>
    <definedName name="Portail_STAPS">#REF!</definedName>
    <definedName name="SPECTRUM">Listes!$J$12:$J$17</definedName>
    <definedName name="SPECTRUM_ANTENNE">Listes!$F$26:$F$28</definedName>
    <definedName name="tab_code" localSheetId="5">#REF!</definedName>
    <definedName name="tab_code" localSheetId="6">#REF!</definedName>
    <definedName name="tab_code">#REF!</definedName>
    <definedName name="tab_code_dip">Listes!$O$1:$P$61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" i="2" l="1"/>
  <c r="W18" i="21" l="1"/>
  <c r="T18" i="21"/>
  <c r="Q18" i="21"/>
  <c r="N18" i="21"/>
  <c r="H5" i="21"/>
  <c r="B4" i="2" l="1"/>
  <c r="C300" i="22" l="1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E15" i="4"/>
  <c r="E15" i="22"/>
  <c r="B15" i="22"/>
  <c r="H15" i="22"/>
  <c r="E10" i="22"/>
  <c r="H7" i="22"/>
  <c r="E7" i="22"/>
  <c r="B7" i="22"/>
  <c r="B24" i="4"/>
  <c r="H15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G5" i="21" s="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R18" i="21"/>
  <c r="P18" i="21"/>
  <c r="O18" i="21"/>
  <c r="L5" i="21"/>
  <c r="K5" i="21"/>
  <c r="I5" i="21"/>
  <c r="F5" i="21"/>
  <c r="E5" i="21"/>
  <c r="C5" i="21"/>
  <c r="B5" i="21"/>
  <c r="F18" i="21" l="1"/>
  <c r="L18" i="21"/>
  <c r="A5" i="21"/>
  <c r="A18" i="21" s="1"/>
  <c r="J5" i="21"/>
  <c r="J18" i="21" s="1"/>
  <c r="D5" i="21"/>
  <c r="D7" i="21" s="1"/>
  <c r="H13" i="12" s="1"/>
  <c r="K18" i="21"/>
  <c r="I18" i="21"/>
  <c r="H18" i="21"/>
  <c r="C18" i="21"/>
  <c r="B18" i="21"/>
  <c r="E18" i="21"/>
  <c r="G18" i="21"/>
  <c r="G7" i="21"/>
  <c r="J20" i="21" l="1"/>
  <c r="A7" i="21"/>
  <c r="H13" i="3" s="1"/>
  <c r="J7" i="21"/>
  <c r="D18" i="21"/>
  <c r="D20" i="21" s="1"/>
  <c r="A20" i="21"/>
  <c r="H15" i="3" s="1"/>
  <c r="G20" i="21"/>
  <c r="A10" i="21" l="1"/>
  <c r="A16" i="2" s="1"/>
  <c r="A22" i="21"/>
  <c r="B16" i="2" s="1"/>
  <c r="G10" i="21"/>
  <c r="C16" i="2" s="1"/>
  <c r="G22" i="21"/>
  <c r="D16" i="2" s="1"/>
  <c r="H15" i="12"/>
  <c r="C31" i="4" l="1"/>
  <c r="C19" i="4"/>
  <c r="E13" i="12"/>
  <c r="E13" i="22" s="1"/>
  <c r="B13" i="12"/>
  <c r="B13" i="22" s="1"/>
  <c r="E10" i="12"/>
  <c r="E7" i="12"/>
  <c r="B7" i="12"/>
  <c r="E13" i="4"/>
  <c r="B15" i="4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301" i="4"/>
  <c r="A302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23" i="4"/>
  <c r="C20" i="4"/>
  <c r="C21" i="4"/>
  <c r="C22" i="4"/>
  <c r="B7" i="3"/>
  <c r="E10" i="3"/>
  <c r="E7" i="3"/>
  <c r="B7" i="4"/>
  <c r="E10" i="4" l="1"/>
  <c r="E7" i="4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301" i="4"/>
  <c r="B302" i="4"/>
  <c r="B23" i="4"/>
  <c r="H7" i="12" l="1"/>
  <c r="H7" i="3"/>
  <c r="H7" i="4"/>
</calcChain>
</file>

<file path=xl/sharedStrings.xml><?xml version="1.0" encoding="utf-8"?>
<sst xmlns="http://schemas.openxmlformats.org/spreadsheetml/2006/main" count="1378" uniqueCount="497">
  <si>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</si>
  <si>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</si>
  <si>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</si>
  <si>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</si>
  <si>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</si>
  <si>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</si>
  <si>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</si>
  <si>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</si>
  <si>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</si>
  <si>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</si>
  <si>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</si>
  <si>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</si>
  <si>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</si>
  <si>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</si>
  <si>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</si>
  <si>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</si>
  <si>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</si>
  <si>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</si>
  <si>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</si>
  <si>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</si>
  <si>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</si>
  <si>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</si>
  <si>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</si>
  <si>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</si>
  <si>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</si>
  <si>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</si>
  <si>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</si>
  <si>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</si>
  <si>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</si>
  <si>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</si>
  <si>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</si>
  <si>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</si>
  <si>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</si>
  <si>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</si>
  <si>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</si>
  <si>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</si>
  <si>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</si>
  <si>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</si>
  <si>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</si>
  <si>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</si>
  <si>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</si>
  <si>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</si>
  <si>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</si>
  <si>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</si>
  <si>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</si>
  <si>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</si>
  <si>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</si>
  <si>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</si>
  <si>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</si>
  <si>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</si>
  <si>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</si>
  <si>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</si>
  <si>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</si>
  <si>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</si>
  <si>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</si>
  <si>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</si>
  <si>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</si>
  <si>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</si>
  <si>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</si>
  <si>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</si>
  <si>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</si>
  <si>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</si>
  <si>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</si>
  <si>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</si>
  <si>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</si>
  <si>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</si>
  <si>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</si>
  <si>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</si>
  <si>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</si>
  <si>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</si>
  <si>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</si>
  <si>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</si>
  <si>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</si>
  <si>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</si>
  <si>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</si>
  <si>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</si>
  <si>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</si>
  <si>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</si>
  <si>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</si>
  <si>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</si>
  <si>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</si>
  <si>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</si>
  <si>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</si>
  <si>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</si>
  <si>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</si>
  <si>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</si>
  <si>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</si>
  <si>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</si>
  <si>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</si>
  <si>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</si>
  <si>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</si>
  <si>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</si>
  <si>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</si>
  <si>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</si>
  <si>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>Sciences cognitives</t>
  </si>
  <si>
    <t>GMCCA18</t>
  </si>
  <si>
    <t>Droit des affaires</t>
  </si>
  <si>
    <t>Marketing, vente</t>
  </si>
  <si>
    <t>Langues, littératures et civilisations étrangères et régionales (LLCER)</t>
  </si>
  <si>
    <t>Physique fondamentale et applications</t>
  </si>
  <si>
    <t>Psychologie</t>
  </si>
  <si>
    <t>GMGAO18</t>
  </si>
  <si>
    <t xml:space="preserve">Science politique           </t>
  </si>
  <si>
    <t>Management</t>
  </si>
  <si>
    <t>Tourisme</t>
  </si>
  <si>
    <t>Lettres</t>
  </si>
  <si>
    <t>Sciences de la Terre et des planètes, environnement</t>
  </si>
  <si>
    <t>GMMKT18</t>
  </si>
  <si>
    <t>Management et administration des entreprises</t>
  </si>
  <si>
    <t>GMMGT18</t>
  </si>
  <si>
    <t>Sciences du langage</t>
  </si>
  <si>
    <t>IMTOU18</t>
  </si>
  <si>
    <t>GMMAE18</t>
  </si>
  <si>
    <t>DMLED18</t>
  </si>
  <si>
    <t>DMPUB18</t>
  </si>
  <si>
    <t>DMDPR18</t>
  </si>
  <si>
    <t>_Antenne</t>
  </si>
  <si>
    <t>DMNOT18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</si>
  <si>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</si>
  <si>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</si>
  <si>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</si>
  <si>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</si>
  <si>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</si>
  <si>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</si>
  <si>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</si>
  <si>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DMAFF18</t>
  </si>
  <si>
    <t>IMREDD</t>
  </si>
  <si>
    <t>SOPHIA</t>
  </si>
  <si>
    <t>GEORGES MELIES</t>
  </si>
  <si>
    <t>SJA</t>
  </si>
  <si>
    <t>TROTABAS</t>
  </si>
  <si>
    <t>GRASSE</t>
  </si>
  <si>
    <t>CARLONE</t>
  </si>
  <si>
    <t>DMSPO18</t>
  </si>
  <si>
    <t>VALROSE</t>
  </si>
  <si>
    <t>PASTEUR</t>
  </si>
  <si>
    <t>XMDIE18</t>
  </si>
  <si>
    <t>VMM1D18</t>
  </si>
  <si>
    <t>VMPIF18</t>
  </si>
  <si>
    <t>VMMEE18</t>
  </si>
  <si>
    <t>VMM2D18</t>
  </si>
  <si>
    <t>HMFLE18</t>
  </si>
  <si>
    <t>HMARS18</t>
  </si>
  <si>
    <t>HMUIC18</t>
  </si>
  <si>
    <t>CNU</t>
  </si>
  <si>
    <t>HMICO18</t>
  </si>
  <si>
    <t>01-Droit privé et sciences criminelles</t>
  </si>
  <si>
    <t>HMEAP18</t>
  </si>
  <si>
    <t>02-Droit public</t>
  </si>
  <si>
    <t>HMCER18</t>
  </si>
  <si>
    <t>03-Histoire du droit et des institutions</t>
  </si>
  <si>
    <t>HMLET18</t>
  </si>
  <si>
    <t>04-Science politique</t>
  </si>
  <si>
    <t>HMVCS18</t>
  </si>
  <si>
    <t>05-Sciences économiques</t>
  </si>
  <si>
    <t>HMPSY18</t>
  </si>
  <si>
    <t>06-Sciences de gestion</t>
  </si>
  <si>
    <t>HMSCS18</t>
  </si>
  <si>
    <t>07-Sciences du langage : linguistique et phonétique générales</t>
  </si>
  <si>
    <t>HMNSC18</t>
  </si>
  <si>
    <t>08-Langues et littératures anciennes</t>
  </si>
  <si>
    <t>EMFOR18</t>
  </si>
  <si>
    <t>09-Langue et littérature françaises</t>
  </si>
  <si>
    <t>SMFOR18</t>
  </si>
  <si>
    <t>10-Littératures comparées</t>
  </si>
  <si>
    <t>SMELE18</t>
  </si>
  <si>
    <t>11-Langues et littératures anglaises et anglo-saxonnes</t>
  </si>
  <si>
    <t>SMAGE18</t>
  </si>
  <si>
    <t>12-Langues et littératures germaniques et scandinaves</t>
  </si>
  <si>
    <t>SMMAT18</t>
  </si>
  <si>
    <t>13-Langues et littératures slaves</t>
  </si>
  <si>
    <t>SMDES18</t>
  </si>
  <si>
    <t>14-Langues et littératures romanes : espagnol, italien, portugais, autres langues romanes</t>
  </si>
  <si>
    <t>SMCMO18</t>
  </si>
  <si>
    <t>15-Langues et littératures arabes, chinoises, japonaises, hébraïques, d'autres domaines linguistiques</t>
  </si>
  <si>
    <t>SMGEN18</t>
  </si>
  <si>
    <t>16-Psychologie, psychologie clinique, psychologie sociale</t>
  </si>
  <si>
    <t>EMGEN18</t>
  </si>
  <si>
    <t>17-Philosophie</t>
  </si>
  <si>
    <t>SMPHY18</t>
  </si>
  <si>
    <t>18-Architecture (ses théories et ses pratiques), arts appliqués, arts plastiques, arts du spectacle, épistémologie des enseignements artistiques, esthétique, musicologie, musique, sciences de l'art</t>
  </si>
  <si>
    <t>SMTEP18</t>
  </si>
  <si>
    <t>19-Sociologie, démographie</t>
  </si>
  <si>
    <t>PMMSP18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</si>
  <si>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</si>
  <si>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</si>
  <si>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</si>
  <si>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</si>
  <si>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</si>
  <si>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</si>
  <si>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</si>
  <si>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</si>
  <si>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</si>
  <si>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</si>
  <si>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</si>
  <si>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</si>
  <si>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</si>
  <si>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</si>
  <si>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</si>
  <si>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</si>
  <si>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</si>
  <si>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</si>
  <si>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</si>
  <si>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</si>
  <si>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</si>
  <si>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</si>
  <si>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</si>
  <si>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</si>
  <si>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</si>
  <si>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</si>
  <si>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</si>
  <si>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</si>
  <si>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</si>
  <si>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</si>
  <si>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</si>
  <si>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</si>
  <si>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</si>
  <si>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</si>
  <si>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</si>
  <si>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</si>
  <si>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</si>
  <si>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</si>
  <si>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</si>
  <si>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</si>
  <si>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</si>
  <si>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</si>
  <si>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</si>
  <si>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</si>
  <si>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</si>
  <si>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</si>
  <si>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</si>
  <si>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</si>
  <si>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</si>
  <si>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 xml:space="preserve">Type Diplôme : Master M1 &amp; M2 </t>
  </si>
  <si>
    <t>COMPOSANTE</t>
  </si>
  <si>
    <t>MENTION</t>
  </si>
  <si>
    <t>CODE DIPLÔME</t>
  </si>
  <si>
    <t>Session M1</t>
  </si>
  <si>
    <t>Seconde Chance</t>
  </si>
  <si>
    <t>Session M2</t>
  </si>
  <si>
    <t>Parcours Type en Master</t>
  </si>
  <si>
    <t>Parcours Type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</si>
  <si>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</si>
  <si>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</si>
  <si>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</si>
  <si>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</si>
  <si>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</si>
  <si>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</si>
  <si>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</si>
  <si>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Avec moyenne égale ou supérieure à 10/20.</t>
  </si>
  <si>
    <t>Obtention du Semestre</t>
  </si>
  <si>
    <t>Formation annualisée - 2 blocs de compensation - Bloc A (Bloc disciplinaires) et Bloc B (Outils/Stage)</t>
  </si>
  <si>
    <t>Obtention de l'Année</t>
  </si>
  <si>
    <t>Avec moyenne égale ou supérieure à 10/20 pour chacun des 2 Blocs de compensation (Disciplinaires (A) ou Outils/Stage (B)) - Bloc Outils/stage : attention stage en session unique, mais UE outils en seconde chance</t>
  </si>
  <si>
    <t>Note éliminatoire/ Note seuil</t>
  </si>
  <si>
    <t xml:space="preserve"> UE &gt;= 7 (en M1 et M2)</t>
  </si>
  <si>
    <t>REDOUBLEMENT</t>
  </si>
  <si>
    <t>Autorisé après accord du comité de pilotage.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</si>
  <si>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</si>
  <si>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</si>
  <si>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</si>
  <si>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</si>
  <si>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</si>
  <si>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</si>
  <si>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</si>
  <si>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</si>
  <si>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 xml:space="preserve">1ère année </t>
  </si>
  <si>
    <t xml:space="preserve">Code année </t>
  </si>
  <si>
    <t>Heures Maquette</t>
  </si>
  <si>
    <t xml:space="preserve">Semestre </t>
  </si>
  <si>
    <t>Code semestre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</si>
  <si>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</si>
  <si>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</si>
  <si>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</si>
  <si>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</si>
  <si>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</si>
  <si>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</si>
  <si>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</si>
  <si>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</si>
  <si>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BLOC A (BBC-1)</t>
  </si>
  <si>
    <t>1.1</t>
  </si>
  <si>
    <t>UE01 Données biologiques en pratique I</t>
  </si>
  <si>
    <t>1.1.1</t>
  </si>
  <si>
    <t>01-1 Atelier omique</t>
  </si>
  <si>
    <t>CM/TP intégrés - 20 étudiants max (salle info)</t>
  </si>
  <si>
    <t>1.1.2</t>
  </si>
  <si>
    <t>01-2 EMPP</t>
  </si>
  <si>
    <t>1.2</t>
  </si>
  <si>
    <t>UE11 Données massives et Imagerie</t>
  </si>
  <si>
    <t>1.2.1</t>
  </si>
  <si>
    <t>11-1 Données Massives</t>
  </si>
  <si>
    <t>Dédoublement si plus de 20 étudiants (salle info)</t>
  </si>
  <si>
    <t>1.2.2</t>
  </si>
  <si>
    <t xml:space="preserve">11-2 ITIB </t>
  </si>
  <si>
    <t>Master SV, mais mutualisée avec l'UE outils ITIB du blocB</t>
  </si>
  <si>
    <t>1.3</t>
  </si>
  <si>
    <t>UE15 Technologies « Omiques »</t>
  </si>
  <si>
    <t>1.4</t>
  </si>
  <si>
    <t>2 UE AU CHOIX</t>
  </si>
  <si>
    <t>Min 2 Max 2</t>
  </si>
  <si>
    <t>1.4.1</t>
  </si>
  <si>
    <t>UE07  Statistiques appliqués à la biologie</t>
  </si>
  <si>
    <t>Dédoublement si plus de 20 étudiants (salle info) - Mutualisation vers le Master Sciences cognitives</t>
  </si>
  <si>
    <t>1.4.2</t>
  </si>
  <si>
    <t>UE09 Bases de Données</t>
  </si>
  <si>
    <t>L2 info</t>
  </si>
  <si>
    <t>1.4.3</t>
  </si>
  <si>
    <t>UE46 Biologie Systémique</t>
  </si>
  <si>
    <t>1.4.3.1</t>
  </si>
  <si>
    <t>46-1 Modélisation des réseaux biologiques</t>
  </si>
  <si>
    <t>1.4.3.2</t>
  </si>
  <si>
    <t>46-2 Méthodes formelles pour la modélisation discrète</t>
  </si>
  <si>
    <t>1.4.4</t>
  </si>
  <si>
    <t>1.4.4.1</t>
  </si>
  <si>
    <t>1.4.4.2</t>
  </si>
  <si>
    <t>1.4.5</t>
  </si>
  <si>
    <t>UE31 Neurobiologie cellulaire et moléculaire</t>
  </si>
  <si>
    <t>Anglais</t>
  </si>
  <si>
    <t>Master Neurosciences</t>
  </si>
  <si>
    <t>1.4.6</t>
  </si>
  <si>
    <t>UE18 Signalisation cellulaire</t>
  </si>
  <si>
    <t>1.4.7</t>
  </si>
  <si>
    <t>UE34 Introduction à la bio-info par la programmation</t>
  </si>
  <si>
    <t>1.4.7.1</t>
  </si>
  <si>
    <t>34-1 Programmation Python et environnement Linux</t>
  </si>
  <si>
    <t>1.4.7.2</t>
  </si>
  <si>
    <t>34-2 Projet bioinformatique</t>
  </si>
  <si>
    <t>BLOC B (BBC-1)</t>
  </si>
  <si>
    <t>2.1</t>
  </si>
  <si>
    <t>Communication scientifique</t>
  </si>
  <si>
    <t>TP dedoublé si plus de 20 étudiants</t>
  </si>
  <si>
    <t>2.2</t>
  </si>
  <si>
    <t xml:space="preserve">Dédoublement si plus de 20 étudiants </t>
  </si>
  <si>
    <t>2.3</t>
  </si>
  <si>
    <t>Projet Personnel et Professionnel (PPP1)</t>
  </si>
  <si>
    <t>2.3.1</t>
  </si>
  <si>
    <t>2.3.2</t>
  </si>
  <si>
    <t>Compétences informationnelles</t>
  </si>
  <si>
    <t>Enseignement dématerialisé - MOOC de 8h</t>
  </si>
  <si>
    <t>2.3.3</t>
  </si>
  <si>
    <t>Hygiène et sécurité</t>
  </si>
  <si>
    <t>Formation dématerialisé - asynchrone - Plateforme Néo</t>
  </si>
  <si>
    <t>2.3.4</t>
  </si>
  <si>
    <t xml:space="preserve">Ethique </t>
  </si>
  <si>
    <t>Atelier - Dédoublement à 15 étudiants</t>
  </si>
  <si>
    <t>2.4</t>
  </si>
  <si>
    <t>1 UE OUTILS AU CHOIX</t>
  </si>
  <si>
    <t xml:space="preserve"> (Min 1 - Max 1)</t>
  </si>
  <si>
    <t>2.4.1</t>
  </si>
  <si>
    <t>UEA Expérimentation animale</t>
  </si>
  <si>
    <t>2.4.2</t>
  </si>
  <si>
    <t>UE B Initiation au Traitement d'Images Biologiques (ITIB)</t>
  </si>
  <si>
    <t>Dédoublement si plus de 20 étudiants (salle info)-UE mutualisé avec l'UE11 du bloc A</t>
  </si>
  <si>
    <t>2.4.3</t>
  </si>
  <si>
    <t>UEC Techniques d'imagerie en Biologie pour la Recherche et la Médecine (TibioMed)</t>
  </si>
  <si>
    <t>Dédoublement si plus de 20 étudiants (visite plateforme)</t>
  </si>
  <si>
    <t>2.4.4</t>
  </si>
  <si>
    <t xml:space="preserve">UED TIEX </t>
  </si>
  <si>
    <t>2.4.5</t>
  </si>
  <si>
    <t>UEE Winter School- Conférences</t>
  </si>
  <si>
    <t>2.4.6</t>
  </si>
  <si>
    <t>UEF Traitement Avancé d’Images Biologiques (TIAB)</t>
  </si>
  <si>
    <t>2.4.7</t>
  </si>
  <si>
    <t>UEG Transfert de technologie/Entrepreunariat (TTE)</t>
  </si>
  <si>
    <t>Oui (Invent UCA/ SKEMA)</t>
  </si>
  <si>
    <t>2.4.8</t>
  </si>
  <si>
    <t>UEH Organoïdes</t>
  </si>
  <si>
    <t>Max 20 étudiants (Visite plateforme)</t>
  </si>
  <si>
    <t>2.4.9</t>
  </si>
  <si>
    <t>UEI Artificial Intelligence : Introduction to Machine Learning</t>
  </si>
  <si>
    <t>Porteur : SPECTRUM
Public  : SPECTRUM/LIFE 
capacité : 30 étudiants 
2 groupes de TD  disciplinaires</t>
  </si>
  <si>
    <t>2.5</t>
  </si>
  <si>
    <t>PPR : Stage Laboratoire</t>
  </si>
  <si>
    <t>2.5.1</t>
  </si>
  <si>
    <t>Présentation du projet de stage</t>
  </si>
  <si>
    <t>2.5.2</t>
  </si>
  <si>
    <t>Présentation des résultats expérimentaux</t>
  </si>
  <si>
    <t>2.5.3</t>
  </si>
  <si>
    <t>Rapport de stage</t>
  </si>
  <si>
    <t>2.5.4</t>
  </si>
  <si>
    <t>Note de l'encadrant(e)</t>
  </si>
  <si>
    <t>2.5.5</t>
  </si>
  <si>
    <t>Projet tutoré de préparation scientifique au stage de laboratoire</t>
  </si>
  <si>
    <t> 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</si>
  <si>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</si>
  <si>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</si>
  <si>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</si>
  <si>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</si>
  <si>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</si>
  <si>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</si>
  <si>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</si>
  <si>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</si>
  <si>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>Semestre</t>
  </si>
  <si>
    <t>Code Semestre :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</si>
  <si>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</si>
  <si>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</si>
  <si>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</si>
  <si>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</si>
  <si>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</si>
  <si>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</si>
  <si>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</si>
  <si>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</si>
  <si>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</si>
  <si>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</si>
  <si>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</si>
  <si>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</si>
  <si>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</si>
  <si>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</si>
  <si>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</si>
  <si>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</si>
  <si>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</si>
  <si>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0.5</t>
  </si>
  <si>
    <t>Autres</t>
  </si>
  <si>
    <t>0;5</t>
  </si>
  <si>
    <t>3h</t>
  </si>
  <si>
    <t>2h</t>
  </si>
  <si>
    <t>1h30</t>
  </si>
  <si>
    <t xml:space="preserve">1h </t>
  </si>
  <si>
    <t>30min</t>
  </si>
  <si>
    <t>1h</t>
  </si>
  <si>
    <t>UE34-1 Programmation Python et environnement Linux</t>
  </si>
  <si>
    <t>UE34-2 Projet bioinformatique</t>
  </si>
  <si>
    <t>NON</t>
  </si>
  <si>
    <t>0.2</t>
  </si>
  <si>
    <t>15min</t>
  </si>
  <si>
    <t>20min</t>
  </si>
  <si>
    <t>0.1</t>
  </si>
  <si>
    <t>Comportement quotidien en stage</t>
  </si>
  <si>
    <t>UE05 Biological Data in Practice 2</t>
  </si>
  <si>
    <t>05-2 Massive data analysis 2</t>
  </si>
  <si>
    <t>UE10 Modeling of biological systems</t>
  </si>
  <si>
    <t>10-1 Large network modeling</t>
  </si>
  <si>
    <t>10-2 Modeling molecular mechanisms</t>
  </si>
  <si>
    <t>Seuil de compensation</t>
  </si>
  <si>
    <r>
      <t xml:space="preserve">UE45 </t>
    </r>
    <r>
      <rPr>
        <strike/>
        <sz val="11"/>
        <color rgb="FFFF0000"/>
        <rFont val="Calibri"/>
        <family val="2"/>
        <scheme val="minor"/>
      </rPr>
      <t xml:space="preserve">Biophysique </t>
    </r>
    <r>
      <rPr>
        <sz val="11"/>
        <color theme="1"/>
        <rFont val="Calibri"/>
        <family val="2"/>
        <scheme val="minor"/>
      </rPr>
      <t>Biophysics</t>
    </r>
  </si>
  <si>
    <t>SMUSVV45</t>
  </si>
  <si>
    <t>modification libellé</t>
  </si>
  <si>
    <r>
      <t xml:space="preserve">45-1 </t>
    </r>
    <r>
      <rPr>
        <strike/>
        <sz val="11"/>
        <color rgb="FFFF0000"/>
        <rFont val="Calibri"/>
        <family val="2"/>
        <scheme val="minor"/>
      </rPr>
      <t>Biomécanique de la cellule</t>
    </r>
    <r>
      <rPr>
        <sz val="11"/>
        <color rgb="FF000000"/>
        <rFont val="Calibri"/>
        <family val="2"/>
        <scheme val="minor"/>
      </rPr>
      <t xml:space="preserve"> Biomechanical properties of the cell</t>
    </r>
  </si>
  <si>
    <t>SMESV451</t>
  </si>
  <si>
    <r>
      <t xml:space="preserve">45-2 </t>
    </r>
    <r>
      <rPr>
        <strike/>
        <sz val="11"/>
        <color rgb="FFFF0000"/>
        <rFont val="Calibri"/>
        <family val="2"/>
        <scheme val="minor"/>
      </rPr>
      <t>Techniques physiques pour l'acquisition des données bio</t>
    </r>
    <r>
      <rPr>
        <sz val="11"/>
        <color rgb="FF000000"/>
        <rFont val="Calibri"/>
        <family val="2"/>
        <scheme val="minor"/>
      </rPr>
      <t xml:space="preserve"> Physics technics for biology</t>
    </r>
  </si>
  <si>
    <t>SMESV452</t>
  </si>
  <si>
    <r>
      <t xml:space="preserve">UE34 </t>
    </r>
    <r>
      <rPr>
        <strike/>
        <sz val="11"/>
        <color rgb="FFFF0000"/>
        <rFont val="Calibri"/>
        <family val="2"/>
        <scheme val="minor"/>
      </rPr>
      <t>Introduction à la bio-informatique par la programmation</t>
    </r>
    <r>
      <rPr>
        <sz val="11"/>
        <color theme="1"/>
        <rFont val="Calibri"/>
        <family val="2"/>
        <scheme val="minor"/>
      </rPr>
      <t xml:space="preserve"> Algorithms &amp; Programmation</t>
    </r>
  </si>
  <si>
    <t>SMUSVV34</t>
  </si>
  <si>
    <t>Master SV</t>
  </si>
  <si>
    <r>
      <rPr>
        <strike/>
        <sz val="11"/>
        <color rgb="FFFF0000"/>
        <rFont val="Calibri"/>
        <family val="2"/>
        <scheme val="minor"/>
      </rPr>
      <t>PPP1</t>
    </r>
    <r>
      <rPr>
        <sz val="11"/>
        <color theme="1"/>
        <rFont val="Calibri"/>
        <family val="2"/>
        <scheme val="minor"/>
      </rPr>
      <t xml:space="preserve"> Compétences et insertion professionnelle</t>
    </r>
  </si>
  <si>
    <t>SMENSPP1</t>
  </si>
  <si>
    <t>Modification intitulé</t>
  </si>
  <si>
    <r>
      <t xml:space="preserve">UE28 </t>
    </r>
    <r>
      <rPr>
        <strike/>
        <sz val="11"/>
        <color rgb="FFFF0000"/>
        <rFont val="Calibri"/>
        <family val="2"/>
        <scheme val="minor"/>
      </rPr>
      <t>Structural Biochemistry</t>
    </r>
    <r>
      <rPr>
        <sz val="11"/>
        <rFont val="Calibri"/>
        <family val="2"/>
        <scheme val="minor"/>
      </rPr>
      <t xml:space="preserve"> Structural Biochemistry for bioinformaticians</t>
    </r>
  </si>
  <si>
    <t>SMUSVV28</t>
  </si>
  <si>
    <r>
      <t xml:space="preserve">TP sur ordi et </t>
    </r>
    <r>
      <rPr>
        <b/>
        <sz val="11"/>
        <color rgb="FFFF0000"/>
        <rFont val="Calibri"/>
        <family val="2"/>
        <scheme val="minor"/>
      </rPr>
      <t>modification libellé</t>
    </r>
  </si>
  <si>
    <t>28-1 Basis of structural biochemistry and bioinformatics web tools</t>
  </si>
  <si>
    <t>28-2 Structural biochemistry for Applied Bioinformatics</t>
  </si>
  <si>
    <t>Mutualisé avec 27-2 (parcours MedBioMed)</t>
  </si>
  <si>
    <t>3.1</t>
  </si>
  <si>
    <t>3.2</t>
  </si>
  <si>
    <t>3 UE AU CHOIX</t>
  </si>
  <si>
    <t>Min 3 et Max 3</t>
  </si>
  <si>
    <t>PPR : Internship</t>
  </si>
  <si>
    <t>Presentation of internship project</t>
  </si>
  <si>
    <t>Experimental results presentation</t>
  </si>
  <si>
    <t>Master thesis</t>
  </si>
  <si>
    <t>Supervisor's evaluation</t>
  </si>
  <si>
    <t>Tutored project for scientific preparation of laboratory internship</t>
  </si>
  <si>
    <t>4.1</t>
  </si>
  <si>
    <t>4.2</t>
  </si>
  <si>
    <t>4.1.1</t>
  </si>
  <si>
    <t>4.1.2</t>
  </si>
  <si>
    <t>4.2.1</t>
  </si>
  <si>
    <t>4.2.2</t>
  </si>
  <si>
    <t>4.3</t>
  </si>
  <si>
    <t>UE Stochastic models in neurocognition and their statistical inference</t>
  </si>
  <si>
    <t>4.4</t>
  </si>
  <si>
    <t>4.5</t>
  </si>
  <si>
    <t>4.6</t>
  </si>
  <si>
    <t>4.7</t>
  </si>
  <si>
    <t>4.8</t>
  </si>
  <si>
    <t>4.9</t>
  </si>
  <si>
    <t>4.10</t>
  </si>
  <si>
    <t>4.11</t>
  </si>
  <si>
    <t>5.1</t>
  </si>
  <si>
    <t>5.2</t>
  </si>
  <si>
    <t>5.3</t>
  </si>
  <si>
    <t>5.4</t>
  </si>
  <si>
    <t>5.5</t>
  </si>
  <si>
    <t>UE Multiple Timescale Dynamics in Neuroscience</t>
  </si>
  <si>
    <t>UE Functional neuroimaging and data processing</t>
  </si>
  <si>
    <t>UE Mathematical modeling at the molecular and cellular level</t>
  </si>
  <si>
    <t>UE Text analysis, deep learning and statistics</t>
  </si>
  <si>
    <t>UE Knowledge, intelligence and expertise</t>
  </si>
  <si>
    <t>UE Reasoning and decision-making</t>
  </si>
  <si>
    <t>UE Language</t>
  </si>
  <si>
    <t xml:space="preserve">UE Advanced deep learning </t>
  </si>
  <si>
    <t>MSc Mod4neuCog</t>
  </si>
  <si>
    <t>Master SV - mutualisée avec tous les parcours</t>
  </si>
  <si>
    <t>voir MCC Master SV</t>
  </si>
  <si>
    <t>voir MCC MSc Mod4neuCog</t>
  </si>
  <si>
    <t>Indian French Master in Computational Biology (IFMCB)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</si>
</sst>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trike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5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0" fillId="7" borderId="1" xfId="0" applyFill="1" applyBorder="1" applyAlignment="1" applyProtection="1">
      <alignment horizontal="left" vertical="center" wrapText="1"/>
      <protection locked="0"/>
    </xf>
    <xf numFmtId="9" fontId="0" fillId="0" borderId="1" xfId="0" applyNumberFormat="1" applyBorder="1" applyAlignment="1" applyProtection="1">
      <alignment horizontal="center" vertical="center"/>
      <protection locked="0"/>
    </xf>
    <xf numFmtId="0" fontId="7" fillId="0" borderId="6" xfId="0" applyFont="1" applyBorder="1" applyAlignment="1" applyProtection="1">
      <alignment wrapText="1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8" borderId="1" xfId="0" applyFill="1" applyBorder="1" applyAlignment="1" applyProtection="1">
      <alignment horizontal="center" vertical="center"/>
      <protection locked="0"/>
    </xf>
    <xf numFmtId="0" fontId="0" fillId="8" borderId="1" xfId="0" applyFill="1" applyBorder="1" applyAlignment="1" applyProtection="1">
      <alignment horizontal="center"/>
      <protection locked="0"/>
    </xf>
    <xf numFmtId="0" fontId="8" fillId="0" borderId="1" xfId="0" applyFont="1" applyBorder="1"/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1" fillId="8" borderId="1" xfId="0" applyFont="1" applyFill="1" applyBorder="1" applyAlignment="1" applyProtection="1">
      <alignment horizontal="left" vertical="center" wrapText="1"/>
      <protection locked="0"/>
    </xf>
    <xf numFmtId="0" fontId="11" fillId="8" borderId="1" xfId="0" applyFont="1" applyFill="1" applyBorder="1" applyAlignment="1" applyProtection="1">
      <alignment horizontal="center" vertical="center" wrapText="1"/>
      <protection locked="0"/>
    </xf>
    <xf numFmtId="0" fontId="11" fillId="8" borderId="1" xfId="0" applyFont="1" applyFill="1" applyBorder="1" applyAlignment="1" applyProtection="1">
      <alignment wrapText="1"/>
      <protection locked="0"/>
    </xf>
    <xf numFmtId="0" fontId="0" fillId="8" borderId="1" xfId="0" applyFill="1" applyBorder="1" applyAlignment="1" applyProtection="1">
      <alignment horizontal="left" vertical="center" wrapText="1"/>
      <protection locked="0"/>
    </xf>
    <xf numFmtId="0" fontId="11" fillId="8" borderId="1" xfId="0" applyFont="1" applyFill="1" applyBorder="1" applyAlignment="1" applyProtection="1">
      <alignment vertical="center" wrapText="1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0" fillId="0" borderId="1" xfId="0" applyFill="1" applyBorder="1" applyAlignment="1" applyProtection="1">
      <alignment horizontal="left" vertical="center" wrapText="1"/>
      <protection locked="0"/>
    </xf>
    <xf numFmtId="0" fontId="0" fillId="8" borderId="1" xfId="0" applyFill="1" applyBorder="1" applyAlignment="1" applyProtection="1">
      <alignment horizontal="left" wrapText="1"/>
      <protection locked="0"/>
    </xf>
    <xf numFmtId="0" fontId="10" fillId="8" borderId="1" xfId="0" applyFont="1" applyFill="1" applyBorder="1" applyAlignment="1" applyProtection="1">
      <alignment horizontal="left" vertical="center" wrapText="1"/>
      <protection locked="0"/>
    </xf>
    <xf numFmtId="0" fontId="0" fillId="0" borderId="16" xfId="0" applyBorder="1" applyAlignment="1" applyProtection="1">
      <alignment horizontal="center" vertical="center" wrapText="1"/>
      <protection locked="0"/>
    </xf>
    <xf numFmtId="16" fontId="0" fillId="9" borderId="1" xfId="0" applyNumberFormat="1" applyFill="1" applyBorder="1" applyAlignment="1" applyProtection="1">
      <alignment horizontal="left" vertical="center"/>
      <protection locked="0"/>
    </xf>
    <xf numFmtId="0" fontId="12" fillId="8" borderId="1" xfId="0" applyFont="1" applyFill="1" applyBorder="1" applyAlignment="1" applyProtection="1">
      <alignment horizontal="left" vertical="center"/>
      <protection locked="0"/>
    </xf>
    <xf numFmtId="0" fontId="12" fillId="8" borderId="1" xfId="0" applyFont="1" applyFill="1" applyBorder="1" applyAlignment="1" applyProtection="1">
      <alignment horizontal="center" vertical="center" wrapText="1"/>
      <protection locked="0"/>
    </xf>
    <xf numFmtId="0" fontId="12" fillId="8" borderId="1" xfId="0" applyFont="1" applyFill="1" applyBorder="1" applyAlignment="1" applyProtection="1">
      <alignment horizontal="left" vertical="center" wrapText="1"/>
      <protection locked="0"/>
    </xf>
    <xf numFmtId="0" fontId="0" fillId="9" borderId="1" xfId="0" applyFill="1" applyBorder="1" applyAlignment="1" applyProtection="1">
      <alignment horizontal="left" vertical="center"/>
      <protection locked="0"/>
    </xf>
    <xf numFmtId="0" fontId="0" fillId="0" borderId="0" xfId="0" applyProtection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left" vertical="top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7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</cellXfs>
  <cellStyles count="2">
    <cellStyle name="Lien hypertexte" xfId="1" builtinId="8"/>
    <cellStyle name="Normal" xfId="0" builtinId="0"/>
  </cellStyles>
  <dxfs count="1632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1499679555650502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E36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topLeftCell="D12" zoomScale="85" zoomScaleNormal="85" workbookViewId="0">
      <selection activeCell="B43" sqref="B43"/>
    </sheetView>
  </sheetViews>
  <sheetFormatPr baseColWidth="10" defaultColWidth="11.44140625" defaultRowHeight="14.4" x14ac:dyDescent="0.3"/>
  <cols>
    <col min="1" max="1" width="49.6640625" bestFit="1" customWidth="1"/>
    <col min="2" max="2" width="96.109375" bestFit="1" customWidth="1"/>
    <col min="3" max="3" width="86" customWidth="1"/>
    <col min="4" max="4" width="64.6640625" customWidth="1"/>
    <col min="5" max="5" width="36.33203125" bestFit="1" customWidth="1"/>
    <col min="6" max="6" width="64.33203125" customWidth="1"/>
    <col min="7" max="7" width="29.33203125" customWidth="1"/>
    <col min="8" max="8" width="25.44140625" customWidth="1"/>
    <col min="9" max="9" width="57.44140625" bestFit="1" customWidth="1"/>
    <col min="10" max="11" width="57.44140625" customWidth="1"/>
    <col min="12" max="12" width="58.88671875" customWidth="1"/>
    <col min="15" max="15" width="98.5546875" bestFit="1" customWidth="1"/>
    <col min="16" max="16" width="16" bestFit="1" customWidth="1"/>
  </cols>
  <sheetData>
    <row r="1" spans="1:16" x14ac:dyDescent="0.3">
      <c r="A1" s="17" t="s">
        <v>0</v>
      </c>
      <c r="B1" s="1" t="s">
        <v>1</v>
      </c>
      <c r="C1" s="17" t="s">
        <v>2</v>
      </c>
      <c r="D1" s="1" t="s">
        <v>3</v>
      </c>
      <c r="E1" s="17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 x14ac:dyDescent="0.3">
      <c r="A2" s="17" t="s">
        <v>9</v>
      </c>
      <c r="B2" s="1" t="s">
        <v>10</v>
      </c>
      <c r="C2" s="17" t="s">
        <v>11</v>
      </c>
      <c r="D2" s="1" t="s">
        <v>12</v>
      </c>
      <c r="E2" s="17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 x14ac:dyDescent="0.3">
      <c r="A3" s="17" t="s">
        <v>18</v>
      </c>
      <c r="B3" s="1" t="s">
        <v>19</v>
      </c>
      <c r="C3" s="17" t="s">
        <v>20</v>
      </c>
      <c r="D3" s="1" t="s">
        <v>21</v>
      </c>
      <c r="E3" s="17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 x14ac:dyDescent="0.3">
      <c r="A4" s="17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 x14ac:dyDescent="0.3">
      <c r="B5" s="1" t="s">
        <v>34</v>
      </c>
      <c r="D5" s="1" t="s">
        <v>35</v>
      </c>
      <c r="O5" s="1" t="s">
        <v>36</v>
      </c>
      <c r="P5" s="1" t="s">
        <v>37</v>
      </c>
    </row>
    <row r="6" spans="1:16" x14ac:dyDescent="0.3">
      <c r="B6" s="1" t="s">
        <v>38</v>
      </c>
      <c r="D6" s="1" t="s">
        <v>39</v>
      </c>
      <c r="O6" s="1" t="s">
        <v>36</v>
      </c>
      <c r="P6" s="1" t="s">
        <v>40</v>
      </c>
    </row>
    <row r="7" spans="1:16" x14ac:dyDescent="0.3">
      <c r="O7" s="1" t="s">
        <v>41</v>
      </c>
      <c r="P7" s="1" t="s">
        <v>42</v>
      </c>
    </row>
    <row r="8" spans="1:16" x14ac:dyDescent="0.3">
      <c r="O8" s="1" t="s">
        <v>43</v>
      </c>
      <c r="P8" s="1" t="s">
        <v>44</v>
      </c>
    </row>
    <row r="9" spans="1:16" x14ac:dyDescent="0.3">
      <c r="O9" s="1" t="s">
        <v>45</v>
      </c>
      <c r="P9" s="1" t="s">
        <v>46</v>
      </c>
    </row>
    <row r="10" spans="1:16" x14ac:dyDescent="0.3">
      <c r="O10" s="1" t="s">
        <v>47</v>
      </c>
      <c r="P10" s="1" t="s">
        <v>48</v>
      </c>
    </row>
    <row r="11" spans="1:16" x14ac:dyDescent="0.3">
      <c r="A11" s="1" t="s">
        <v>49</v>
      </c>
      <c r="B11" s="1" t="s">
        <v>50</v>
      </c>
      <c r="C11" s="1" t="s">
        <v>51</v>
      </c>
      <c r="D11" s="17" t="s">
        <v>52</v>
      </c>
      <c r="E11" s="17" t="s">
        <v>53</v>
      </c>
      <c r="F11" s="1" t="s">
        <v>54</v>
      </c>
      <c r="G11" s="27" t="s">
        <v>55</v>
      </c>
      <c r="H11" s="27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 x14ac:dyDescent="0.3">
      <c r="A12" s="1" t="s">
        <v>63</v>
      </c>
      <c r="B12" s="17" t="s">
        <v>64</v>
      </c>
      <c r="C12" s="17" t="s">
        <v>65</v>
      </c>
      <c r="D12" s="17" t="s">
        <v>66</v>
      </c>
      <c r="E12" s="17" t="s">
        <v>43</v>
      </c>
      <c r="F12" s="1" t="s">
        <v>67</v>
      </c>
      <c r="G12" s="27" t="s">
        <v>68</v>
      </c>
      <c r="H12" s="27" t="s">
        <v>69</v>
      </c>
      <c r="I12" s="17" t="s">
        <v>69</v>
      </c>
      <c r="J12" s="1" t="s">
        <v>70</v>
      </c>
      <c r="K12" s="17" t="s">
        <v>32</v>
      </c>
      <c r="L12" s="1" t="s">
        <v>16</v>
      </c>
      <c r="O12" s="1" t="s">
        <v>65</v>
      </c>
      <c r="P12" s="1" t="s">
        <v>71</v>
      </c>
    </row>
    <row r="13" spans="1:16" x14ac:dyDescent="0.3">
      <c r="A13" s="1" t="s">
        <v>72</v>
      </c>
      <c r="B13" s="17" t="s">
        <v>73</v>
      </c>
      <c r="C13" s="1" t="s">
        <v>74</v>
      </c>
      <c r="E13" s="17" t="s">
        <v>45</v>
      </c>
      <c r="F13" s="1" t="s">
        <v>75</v>
      </c>
      <c r="G13" s="27" t="s">
        <v>76</v>
      </c>
      <c r="H13" s="27" t="s">
        <v>77</v>
      </c>
      <c r="I13" s="17" t="s">
        <v>78</v>
      </c>
      <c r="J13" s="1" t="s">
        <v>79</v>
      </c>
      <c r="L13" s="1" t="s">
        <v>25</v>
      </c>
      <c r="O13" s="1" t="s">
        <v>65</v>
      </c>
      <c r="P13" s="1" t="s">
        <v>80</v>
      </c>
    </row>
    <row r="14" spans="1:16" x14ac:dyDescent="0.3">
      <c r="A14" s="1" t="s">
        <v>81</v>
      </c>
      <c r="B14" s="17" t="s">
        <v>82</v>
      </c>
      <c r="C14" s="1" t="s">
        <v>83</v>
      </c>
      <c r="E14" s="17" t="s">
        <v>47</v>
      </c>
      <c r="F14" s="1" t="s">
        <v>84</v>
      </c>
      <c r="G14" s="1" t="s">
        <v>85</v>
      </c>
      <c r="I14" s="17" t="s">
        <v>86</v>
      </c>
      <c r="J14" s="1" t="s">
        <v>87</v>
      </c>
      <c r="L14" s="1" t="s">
        <v>88</v>
      </c>
      <c r="O14" s="1" t="s">
        <v>74</v>
      </c>
      <c r="P14" s="1" t="s">
        <v>89</v>
      </c>
    </row>
    <row r="15" spans="1:16" x14ac:dyDescent="0.3">
      <c r="A15" s="1" t="s">
        <v>90</v>
      </c>
      <c r="B15" s="17" t="s">
        <v>91</v>
      </c>
      <c r="C15" s="1" t="s">
        <v>92</v>
      </c>
      <c r="E15" s="17" t="s">
        <v>61</v>
      </c>
      <c r="F15" s="1" t="s">
        <v>93</v>
      </c>
      <c r="G15" s="1" t="s">
        <v>94</v>
      </c>
      <c r="J15" s="1" t="s">
        <v>77</v>
      </c>
      <c r="L15" s="1" t="s">
        <v>36</v>
      </c>
      <c r="O15" s="1" t="s">
        <v>83</v>
      </c>
      <c r="P15" s="1" t="s">
        <v>95</v>
      </c>
    </row>
    <row r="16" spans="1:16" x14ac:dyDescent="0.3">
      <c r="A16" s="1" t="s">
        <v>96</v>
      </c>
      <c r="C16" s="1" t="s">
        <v>97</v>
      </c>
      <c r="E16" s="17" t="s">
        <v>65</v>
      </c>
      <c r="F16" s="1" t="s">
        <v>98</v>
      </c>
      <c r="J16" s="1" t="s">
        <v>99</v>
      </c>
      <c r="L16" s="1" t="s">
        <v>100</v>
      </c>
      <c r="O16" s="1" t="s">
        <v>92</v>
      </c>
      <c r="P16" s="1" t="s">
        <v>101</v>
      </c>
    </row>
    <row r="17" spans="1:16" x14ac:dyDescent="0.3">
      <c r="A17" s="1" t="s">
        <v>102</v>
      </c>
      <c r="C17" s="1" t="s">
        <v>103</v>
      </c>
      <c r="E17" s="17" t="s">
        <v>104</v>
      </c>
      <c r="F17" s="1" t="s">
        <v>105</v>
      </c>
      <c r="J17" s="1" t="s">
        <v>106</v>
      </c>
      <c r="O17" s="1" t="s">
        <v>97</v>
      </c>
      <c r="P17" s="1" t="s">
        <v>107</v>
      </c>
    </row>
    <row r="18" spans="1:16" x14ac:dyDescent="0.3">
      <c r="C18" s="1" t="s">
        <v>108</v>
      </c>
      <c r="E18" s="17" t="s">
        <v>43</v>
      </c>
      <c r="F18" s="1" t="s">
        <v>94</v>
      </c>
      <c r="O18" s="1" t="s">
        <v>103</v>
      </c>
      <c r="P18" s="1" t="s">
        <v>109</v>
      </c>
    </row>
    <row r="19" spans="1:16" x14ac:dyDescent="0.3">
      <c r="E19" s="17" t="s">
        <v>41</v>
      </c>
      <c r="F19" s="1" t="s">
        <v>110</v>
      </c>
      <c r="O19" s="1" t="s">
        <v>104</v>
      </c>
      <c r="P19" s="1" t="s">
        <v>111</v>
      </c>
    </row>
    <row r="20" spans="1:16" x14ac:dyDescent="0.3">
      <c r="O20" s="1" t="s">
        <v>108</v>
      </c>
      <c r="P20" s="1" t="s">
        <v>112</v>
      </c>
    </row>
    <row r="21" spans="1:16" x14ac:dyDescent="0.3">
      <c r="O21" s="1" t="s">
        <v>63</v>
      </c>
      <c r="P21" s="1" t="s">
        <v>113</v>
      </c>
    </row>
    <row r="22" spans="1:16" x14ac:dyDescent="0.3">
      <c r="O22" s="1" t="s">
        <v>72</v>
      </c>
      <c r="P22" s="1" t="s">
        <v>114</v>
      </c>
    </row>
    <row r="23" spans="1:16" x14ac:dyDescent="0.3">
      <c r="O23" s="1" t="s">
        <v>81</v>
      </c>
      <c r="P23" s="1" t="s">
        <v>115</v>
      </c>
    </row>
    <row r="24" spans="1:16" x14ac:dyDescent="0.3">
      <c r="A24" s="1" t="s">
        <v>116</v>
      </c>
      <c r="O24" s="1" t="s">
        <v>90</v>
      </c>
      <c r="P24" s="1" t="s">
        <v>117</v>
      </c>
    </row>
    <row r="25" spans="1:16" x14ac:dyDescent="0.3">
      <c r="A25" s="1" t="s">
        <v>118</v>
      </c>
      <c r="B25" s="1" t="s">
        <v>119</v>
      </c>
      <c r="C25" s="1" t="s">
        <v>120</v>
      </c>
      <c r="D25" s="1" t="s">
        <v>121</v>
      </c>
      <c r="E25" s="1" t="s">
        <v>122</v>
      </c>
      <c r="F25" s="1" t="s">
        <v>123</v>
      </c>
      <c r="G25" s="1" t="s">
        <v>124</v>
      </c>
      <c r="O25" s="1" t="s">
        <v>96</v>
      </c>
      <c r="P25" s="1" t="s">
        <v>125</v>
      </c>
    </row>
    <row r="26" spans="1:16" x14ac:dyDescent="0.3">
      <c r="A26" s="1" t="s">
        <v>126</v>
      </c>
      <c r="B26" s="1" t="s">
        <v>127</v>
      </c>
      <c r="C26" s="1" t="s">
        <v>128</v>
      </c>
      <c r="D26" s="1" t="s">
        <v>129</v>
      </c>
      <c r="E26" s="45" t="s">
        <v>130</v>
      </c>
      <c r="F26" s="1" t="s">
        <v>131</v>
      </c>
      <c r="G26" s="1" t="s">
        <v>132</v>
      </c>
      <c r="O26" s="1" t="s">
        <v>102</v>
      </c>
      <c r="P26" s="1" t="s">
        <v>133</v>
      </c>
    </row>
    <row r="27" spans="1:16" x14ac:dyDescent="0.3">
      <c r="B27" s="1" t="s">
        <v>130</v>
      </c>
      <c r="C27" s="44"/>
      <c r="D27" s="1" t="s">
        <v>130</v>
      </c>
      <c r="E27" s="45" t="s">
        <v>134</v>
      </c>
      <c r="F27" s="1" t="s">
        <v>127</v>
      </c>
      <c r="G27" s="1" t="s">
        <v>135</v>
      </c>
      <c r="O27" s="1" t="s">
        <v>66</v>
      </c>
      <c r="P27" s="1" t="s">
        <v>136</v>
      </c>
    </row>
    <row r="28" spans="1:16" x14ac:dyDescent="0.3">
      <c r="D28" s="1" t="s">
        <v>134</v>
      </c>
      <c r="F28" s="1" t="s">
        <v>126</v>
      </c>
      <c r="G28" s="1" t="s">
        <v>129</v>
      </c>
      <c r="O28" s="1" t="s">
        <v>64</v>
      </c>
      <c r="P28" s="1" t="s">
        <v>137</v>
      </c>
    </row>
    <row r="29" spans="1:16" x14ac:dyDescent="0.3">
      <c r="G29" s="1" t="s">
        <v>134</v>
      </c>
      <c r="O29" s="1" t="s">
        <v>73</v>
      </c>
      <c r="P29" s="1" t="s">
        <v>138</v>
      </c>
    </row>
    <row r="30" spans="1:16" x14ac:dyDescent="0.3">
      <c r="O30" s="1" t="s">
        <v>82</v>
      </c>
      <c r="P30" s="1" t="s">
        <v>139</v>
      </c>
    </row>
    <row r="31" spans="1:16" x14ac:dyDescent="0.3">
      <c r="O31" s="1" t="s">
        <v>91</v>
      </c>
      <c r="P31" s="1" t="s">
        <v>140</v>
      </c>
    </row>
    <row r="32" spans="1:16" x14ac:dyDescent="0.3">
      <c r="O32" s="1" t="s">
        <v>67</v>
      </c>
      <c r="P32" s="1" t="s">
        <v>141</v>
      </c>
    </row>
    <row r="33" spans="3:16" x14ac:dyDescent="0.3">
      <c r="O33" s="1" t="s">
        <v>75</v>
      </c>
      <c r="P33" s="1" t="s">
        <v>142</v>
      </c>
    </row>
    <row r="34" spans="3:16" x14ac:dyDescent="0.3">
      <c r="O34" s="1" t="s">
        <v>84</v>
      </c>
      <c r="P34" s="1" t="s">
        <v>143</v>
      </c>
    </row>
    <row r="35" spans="3:16" x14ac:dyDescent="0.3">
      <c r="C35" s="29" t="s">
        <v>144</v>
      </c>
      <c r="O35" s="1" t="s">
        <v>85</v>
      </c>
      <c r="P35" s="1" t="s">
        <v>145</v>
      </c>
    </row>
    <row r="36" spans="3:16" x14ac:dyDescent="0.3">
      <c r="C36" s="28" t="s">
        <v>146</v>
      </c>
      <c r="O36" s="1" t="s">
        <v>93</v>
      </c>
      <c r="P36" s="1" t="s">
        <v>147</v>
      </c>
    </row>
    <row r="37" spans="3:16" x14ac:dyDescent="0.3">
      <c r="C37" s="28" t="s">
        <v>148</v>
      </c>
      <c r="O37" s="1" t="s">
        <v>98</v>
      </c>
      <c r="P37" s="1" t="s">
        <v>149</v>
      </c>
    </row>
    <row r="38" spans="3:16" x14ac:dyDescent="0.3">
      <c r="C38" s="28" t="s">
        <v>150</v>
      </c>
      <c r="O38" s="1" t="s">
        <v>105</v>
      </c>
      <c r="P38" s="1" t="s">
        <v>151</v>
      </c>
    </row>
    <row r="39" spans="3:16" x14ac:dyDescent="0.3">
      <c r="C39" s="28" t="s">
        <v>152</v>
      </c>
      <c r="F39" s="43"/>
      <c r="O39" s="1" t="s">
        <v>68</v>
      </c>
      <c r="P39" s="1" t="s">
        <v>153</v>
      </c>
    </row>
    <row r="40" spans="3:16" x14ac:dyDescent="0.3">
      <c r="C40" s="28" t="s">
        <v>154</v>
      </c>
      <c r="O40" s="1" t="s">
        <v>100</v>
      </c>
      <c r="P40" s="1" t="s">
        <v>155</v>
      </c>
    </row>
    <row r="41" spans="3:16" x14ac:dyDescent="0.3">
      <c r="C41" s="28" t="s">
        <v>156</v>
      </c>
      <c r="O41" s="1" t="s">
        <v>76</v>
      </c>
      <c r="P41" s="1" t="s">
        <v>157</v>
      </c>
    </row>
    <row r="42" spans="3:16" x14ac:dyDescent="0.3">
      <c r="C42" s="28" t="s">
        <v>158</v>
      </c>
      <c r="O42" s="1" t="s">
        <v>94</v>
      </c>
      <c r="P42" s="1" t="s">
        <v>159</v>
      </c>
    </row>
    <row r="43" spans="3:16" x14ac:dyDescent="0.3">
      <c r="C43" s="28" t="s">
        <v>160</v>
      </c>
      <c r="O43" s="1" t="s">
        <v>69</v>
      </c>
      <c r="P43" s="1" t="s">
        <v>161</v>
      </c>
    </row>
    <row r="44" spans="3:16" x14ac:dyDescent="0.3">
      <c r="C44" s="28" t="s">
        <v>162</v>
      </c>
      <c r="O44" s="1" t="s">
        <v>69</v>
      </c>
      <c r="P44" s="1" t="s">
        <v>163</v>
      </c>
    </row>
    <row r="45" spans="3:16" x14ac:dyDescent="0.3">
      <c r="C45" s="28" t="s">
        <v>164</v>
      </c>
      <c r="O45" s="1" t="s">
        <v>78</v>
      </c>
      <c r="P45" s="1" t="s">
        <v>165</v>
      </c>
    </row>
    <row r="46" spans="3:16" x14ac:dyDescent="0.3">
      <c r="C46" s="28" t="s">
        <v>166</v>
      </c>
      <c r="O46" s="1" t="s">
        <v>86</v>
      </c>
      <c r="P46" s="1" t="s">
        <v>167</v>
      </c>
    </row>
    <row r="47" spans="3:16" x14ac:dyDescent="0.3">
      <c r="C47" s="28" t="s">
        <v>168</v>
      </c>
      <c r="O47" s="1" t="s">
        <v>70</v>
      </c>
      <c r="P47" s="1" t="s">
        <v>169</v>
      </c>
    </row>
    <row r="48" spans="3:16" x14ac:dyDescent="0.3">
      <c r="C48" s="28" t="s">
        <v>170</v>
      </c>
      <c r="O48" s="1" t="s">
        <v>79</v>
      </c>
      <c r="P48" s="1" t="s">
        <v>171</v>
      </c>
    </row>
    <row r="49" spans="3:16" x14ac:dyDescent="0.3">
      <c r="C49" s="28" t="s">
        <v>172</v>
      </c>
      <c r="O49" s="1" t="s">
        <v>87</v>
      </c>
      <c r="P49" s="1" t="s">
        <v>173</v>
      </c>
    </row>
    <row r="50" spans="3:16" x14ac:dyDescent="0.3">
      <c r="C50" s="28" t="s">
        <v>174</v>
      </c>
      <c r="O50" s="1" t="s">
        <v>77</v>
      </c>
      <c r="P50" s="1" t="s">
        <v>175</v>
      </c>
    </row>
    <row r="51" spans="3:16" x14ac:dyDescent="0.3">
      <c r="C51" s="28" t="s">
        <v>176</v>
      </c>
      <c r="O51" s="1" t="s">
        <v>77</v>
      </c>
      <c r="P51" s="1" t="s">
        <v>177</v>
      </c>
    </row>
    <row r="52" spans="3:16" x14ac:dyDescent="0.3">
      <c r="C52" s="28" t="s">
        <v>178</v>
      </c>
      <c r="O52" s="1" t="s">
        <v>99</v>
      </c>
      <c r="P52" s="1" t="s">
        <v>179</v>
      </c>
    </row>
    <row r="53" spans="3:16" ht="28.8" x14ac:dyDescent="0.3">
      <c r="C53" s="28" t="s">
        <v>180</v>
      </c>
      <c r="O53" s="1" t="s">
        <v>106</v>
      </c>
      <c r="P53" s="1" t="s">
        <v>181</v>
      </c>
    </row>
    <row r="54" spans="3:16" x14ac:dyDescent="0.3">
      <c r="C54" s="28" t="s">
        <v>182</v>
      </c>
      <c r="O54" s="1" t="s">
        <v>88</v>
      </c>
      <c r="P54" s="1" t="s">
        <v>183</v>
      </c>
    </row>
    <row r="55" spans="3:16" x14ac:dyDescent="0.3">
      <c r="C55" s="28" t="s">
        <v>184</v>
      </c>
      <c r="O55" s="1" t="s">
        <v>110</v>
      </c>
      <c r="P55" s="1"/>
    </row>
    <row r="56" spans="3:16" x14ac:dyDescent="0.3">
      <c r="C56" s="28" t="s">
        <v>185</v>
      </c>
    </row>
    <row r="57" spans="3:16" ht="28.8" x14ac:dyDescent="0.3">
      <c r="C57" s="28" t="s">
        <v>186</v>
      </c>
    </row>
    <row r="58" spans="3:16" x14ac:dyDescent="0.3">
      <c r="C58" s="28" t="s">
        <v>187</v>
      </c>
    </row>
    <row r="59" spans="3:16" x14ac:dyDescent="0.3">
      <c r="C59" s="28" t="s">
        <v>188</v>
      </c>
    </row>
    <row r="60" spans="3:16" x14ac:dyDescent="0.3">
      <c r="C60" s="28" t="s">
        <v>189</v>
      </c>
    </row>
    <row r="61" spans="3:16" x14ac:dyDescent="0.3">
      <c r="C61" s="28" t="s">
        <v>190</v>
      </c>
    </row>
    <row r="62" spans="3:16" x14ac:dyDescent="0.3">
      <c r="C62" s="28" t="s">
        <v>191</v>
      </c>
    </row>
    <row r="63" spans="3:16" x14ac:dyDescent="0.3">
      <c r="C63" s="28" t="s">
        <v>192</v>
      </c>
    </row>
    <row r="64" spans="3:16" x14ac:dyDescent="0.3">
      <c r="C64" s="28" t="s">
        <v>193</v>
      </c>
    </row>
    <row r="65" spans="3:3" x14ac:dyDescent="0.3">
      <c r="C65" s="28" t="s">
        <v>194</v>
      </c>
    </row>
    <row r="66" spans="3:3" x14ac:dyDescent="0.3">
      <c r="C66" s="28" t="s">
        <v>195</v>
      </c>
    </row>
    <row r="67" spans="3:3" x14ac:dyDescent="0.3">
      <c r="C67" s="28" t="s">
        <v>196</v>
      </c>
    </row>
    <row r="68" spans="3:3" x14ac:dyDescent="0.3">
      <c r="C68" s="28" t="s">
        <v>197</v>
      </c>
    </row>
    <row r="69" spans="3:3" x14ac:dyDescent="0.3">
      <c r="C69" s="28" t="s">
        <v>198</v>
      </c>
    </row>
    <row r="70" spans="3:3" x14ac:dyDescent="0.3">
      <c r="C70" s="28" t="s">
        <v>199</v>
      </c>
    </row>
    <row r="71" spans="3:3" x14ac:dyDescent="0.3">
      <c r="C71" s="28" t="s">
        <v>200</v>
      </c>
    </row>
    <row r="72" spans="3:3" x14ac:dyDescent="0.3">
      <c r="C72" s="28" t="s">
        <v>201</v>
      </c>
    </row>
    <row r="73" spans="3:3" x14ac:dyDescent="0.3">
      <c r="C73" s="28" t="s">
        <v>202</v>
      </c>
    </row>
    <row r="74" spans="3:3" x14ac:dyDescent="0.3">
      <c r="C74" s="28" t="s">
        <v>203</v>
      </c>
    </row>
    <row r="75" spans="3:3" x14ac:dyDescent="0.3">
      <c r="C75" s="28" t="s">
        <v>204</v>
      </c>
    </row>
    <row r="76" spans="3:3" x14ac:dyDescent="0.3">
      <c r="C76" s="28" t="s">
        <v>205</v>
      </c>
    </row>
    <row r="77" spans="3:3" x14ac:dyDescent="0.3">
      <c r="C77" s="28" t="s">
        <v>206</v>
      </c>
    </row>
    <row r="78" spans="3:3" x14ac:dyDescent="0.3">
      <c r="C78" s="28" t="s">
        <v>207</v>
      </c>
    </row>
    <row r="79" spans="3:3" x14ac:dyDescent="0.3">
      <c r="C79" s="28" t="s">
        <v>208</v>
      </c>
    </row>
    <row r="80" spans="3:3" x14ac:dyDescent="0.3">
      <c r="C80" s="28" t="s">
        <v>209</v>
      </c>
    </row>
    <row r="81" spans="3:3" x14ac:dyDescent="0.3">
      <c r="C81" s="28" t="s">
        <v>210</v>
      </c>
    </row>
    <row r="82" spans="3:3" x14ac:dyDescent="0.3">
      <c r="C82" s="28" t="s">
        <v>211</v>
      </c>
    </row>
    <row r="83" spans="3:3" x14ac:dyDescent="0.3">
      <c r="C83" s="28" t="s">
        <v>212</v>
      </c>
    </row>
    <row r="84" spans="3:3" x14ac:dyDescent="0.3">
      <c r="C84" s="28" t="s">
        <v>213</v>
      </c>
    </row>
    <row r="85" spans="3:3" x14ac:dyDescent="0.3">
      <c r="C85" s="28" t="s">
        <v>214</v>
      </c>
    </row>
    <row r="86" spans="3:3" x14ac:dyDescent="0.3">
      <c r="C86" s="28" t="s">
        <v>215</v>
      </c>
    </row>
    <row r="87" spans="3:3" x14ac:dyDescent="0.3">
      <c r="C87" s="28" t="s">
        <v>216</v>
      </c>
    </row>
    <row r="88" spans="3:3" x14ac:dyDescent="0.3">
      <c r="C88" s="28" t="s">
        <v>217</v>
      </c>
    </row>
    <row r="89" spans="3:3" x14ac:dyDescent="0.3">
      <c r="C89" s="28" t="s">
        <v>218</v>
      </c>
    </row>
    <row r="90" spans="3:3" x14ac:dyDescent="0.3">
      <c r="C90" s="28" t="s">
        <v>219</v>
      </c>
    </row>
    <row r="91" spans="3:3" x14ac:dyDescent="0.3">
      <c r="C91" s="28" t="s">
        <v>220</v>
      </c>
    </row>
    <row r="92" spans="3:3" x14ac:dyDescent="0.3">
      <c r="C92" s="28" t="s">
        <v>221</v>
      </c>
    </row>
  </sheetData>
  <sheetProtection algorithmName="SHA-512" hashValue="ezC7Enh/5T/mkgw4vFqYZZ+6ovir85SV8Mt233McBlBr0ncfqa8g8DRLZTY3NuPKmiI1spoTtLIpWNbvjotloA==" saltValue="Fo+7+DsrH0lBvBy7rHcWF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zoomScale="85" zoomScaleNormal="85" workbookViewId="0">
      <selection activeCell="U23" sqref="U23"/>
    </sheetView>
  </sheetViews>
  <sheetFormatPr baseColWidth="10" defaultColWidth="11.44140625" defaultRowHeight="14.4" x14ac:dyDescent="0.3"/>
  <sheetData>
    <row r="1" spans="1:30" x14ac:dyDescent="0.3">
      <c r="A1" s="89" t="s">
        <v>222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AA1" s="80" t="s">
        <v>223</v>
      </c>
      <c r="AB1" s="80"/>
      <c r="AC1" s="80"/>
      <c r="AD1" s="80"/>
    </row>
    <row r="2" spans="1:30" x14ac:dyDescent="0.3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  <c r="AA2" s="80"/>
      <c r="AB2" s="80"/>
      <c r="AC2" s="80"/>
      <c r="AD2" s="80"/>
    </row>
    <row r="3" spans="1:30" x14ac:dyDescent="0.3">
      <c r="A3" s="80" t="s">
        <v>224</v>
      </c>
      <c r="B3" s="80"/>
      <c r="C3" s="80"/>
      <c r="D3" s="80" t="s">
        <v>225</v>
      </c>
      <c r="E3" s="80"/>
      <c r="F3" s="80"/>
      <c r="G3" s="80" t="s">
        <v>226</v>
      </c>
      <c r="H3" s="80"/>
      <c r="I3" s="80"/>
      <c r="J3" s="80" t="s">
        <v>227</v>
      </c>
      <c r="K3" s="80"/>
      <c r="L3" s="80"/>
      <c r="AA3" s="9" t="s">
        <v>224</v>
      </c>
      <c r="AB3" s="9" t="s">
        <v>225</v>
      </c>
      <c r="AC3" s="9" t="s">
        <v>226</v>
      </c>
      <c r="AD3" s="9" t="s">
        <v>227</v>
      </c>
    </row>
    <row r="4" spans="1:30" x14ac:dyDescent="0.3">
      <c r="A4" s="9" t="s">
        <v>223</v>
      </c>
      <c r="B4" s="9" t="s">
        <v>228</v>
      </c>
      <c r="C4" s="9" t="s">
        <v>229</v>
      </c>
      <c r="D4" s="32" t="s">
        <v>223</v>
      </c>
      <c r="E4" s="32" t="s">
        <v>228</v>
      </c>
      <c r="F4" s="32" t="s">
        <v>229</v>
      </c>
      <c r="G4" s="32" t="s">
        <v>223</v>
      </c>
      <c r="H4" s="32" t="s">
        <v>228</v>
      </c>
      <c r="I4" s="32" t="s">
        <v>229</v>
      </c>
      <c r="J4" s="32" t="s">
        <v>223</v>
      </c>
      <c r="K4" s="32" t="s">
        <v>228</v>
      </c>
      <c r="L4" s="32" t="s">
        <v>229</v>
      </c>
      <c r="AA4" s="9">
        <f>'M1 ANNUEL MAQUETTE'!I19*1.5</f>
        <v>0</v>
      </c>
      <c r="AB4" s="9">
        <f>'M2 ANNUEL MAQUETTE'!I19*1.5</f>
        <v>0</v>
      </c>
      <c r="AC4" s="9" t="e">
        <f>#REF!*1.5</f>
        <v>#REF!</v>
      </c>
      <c r="AD4" s="9" t="e">
        <f>#REF!*1.5</f>
        <v>#REF!</v>
      </c>
    </row>
    <row r="5" spans="1:30" x14ac:dyDescent="0.3">
      <c r="A5" s="9" t="e">
        <f>SUM(AA4:AA291)</f>
        <v>#REF!</v>
      </c>
      <c r="B5" s="9">
        <f>SUM('M1 ANNUEL MAQUETTE'!J19:J302)</f>
        <v>266</v>
      </c>
      <c r="C5" s="9">
        <f>SUM('M1 ANNUEL MAQUETTE'!K19:K302)</f>
        <v>188</v>
      </c>
      <c r="D5" s="9" t="e">
        <f>SUM(AB4:AB291)</f>
        <v>#REF!</v>
      </c>
      <c r="E5" s="9">
        <f>SUM('M2 ANNUEL MAQUETTE'!J19:J238)</f>
        <v>78</v>
      </c>
      <c r="F5" s="9">
        <f>SUM('M2 ANNUEL MAQUETTE'!K19:K238)</f>
        <v>36</v>
      </c>
      <c r="G5" s="9" t="e">
        <f>SUM(AC4:AC291)</f>
        <v>#REF!</v>
      </c>
      <c r="H5" s="9" t="e">
        <f>SUM(#REF!)</f>
        <v>#REF!</v>
      </c>
      <c r="I5" s="9" t="e">
        <f>SUM(#REF!)</f>
        <v>#REF!</v>
      </c>
      <c r="J5" s="9" t="e">
        <f>SUM(AD4:AD291)</f>
        <v>#REF!</v>
      </c>
      <c r="K5" s="9" t="e">
        <f>SUM(#REF!)</f>
        <v>#REF!</v>
      </c>
      <c r="L5" s="9" t="e">
        <f>SUM(#REF!)</f>
        <v>#REF!</v>
      </c>
      <c r="AA5" s="9">
        <f>'M1 ANNUEL MAQUETTE'!I20*1.5</f>
        <v>0</v>
      </c>
      <c r="AB5" s="9">
        <f>'M2 ANNUEL MAQUETTE'!I20*1.5</f>
        <v>12</v>
      </c>
      <c r="AC5" s="9" t="e">
        <f>#REF!*1.5</f>
        <v>#REF!</v>
      </c>
      <c r="AD5" s="9" t="e">
        <f>#REF!*1.5</f>
        <v>#REF!</v>
      </c>
    </row>
    <row r="6" spans="1:30" x14ac:dyDescent="0.3">
      <c r="A6" s="80" t="s">
        <v>230</v>
      </c>
      <c r="B6" s="80"/>
      <c r="C6" s="80"/>
      <c r="D6" s="80" t="s">
        <v>230</v>
      </c>
      <c r="E6" s="80"/>
      <c r="F6" s="80"/>
      <c r="G6" s="80" t="s">
        <v>230</v>
      </c>
      <c r="H6" s="80"/>
      <c r="I6" s="80"/>
      <c r="J6" s="80" t="s">
        <v>230</v>
      </c>
      <c r="K6" s="80"/>
      <c r="L6" s="80"/>
      <c r="AA6" s="9">
        <f>'M1 ANNUEL MAQUETTE'!I21*1.5</f>
        <v>9</v>
      </c>
      <c r="AB6" s="9">
        <f>'M2 ANNUEL MAQUETTE'!I21*1.5</f>
        <v>15</v>
      </c>
      <c r="AC6" s="9" t="e">
        <f>#REF!*1.5</f>
        <v>#REF!</v>
      </c>
      <c r="AD6" s="9" t="e">
        <f>#REF!*1.5</f>
        <v>#REF!</v>
      </c>
    </row>
    <row r="7" spans="1:30" x14ac:dyDescent="0.3">
      <c r="A7" s="80" t="e">
        <f>SUM(A5,B5,C5)</f>
        <v>#REF!</v>
      </c>
      <c r="B7" s="80"/>
      <c r="C7" s="80"/>
      <c r="D7" s="80" t="e">
        <f>SUM(D5,E5,F5)</f>
        <v>#REF!</v>
      </c>
      <c r="E7" s="80"/>
      <c r="F7" s="80"/>
      <c r="G7" s="80" t="e">
        <f>SUM(G5,H5,I5)</f>
        <v>#REF!</v>
      </c>
      <c r="H7" s="80"/>
      <c r="I7" s="80"/>
      <c r="J7" s="80" t="e">
        <f>SUM(J5,K5,L5)</f>
        <v>#REF!</v>
      </c>
      <c r="K7" s="80"/>
      <c r="L7" s="80"/>
      <c r="AA7" s="9">
        <f>'M1 ANNUEL MAQUETTE'!I22*1.5</f>
        <v>18</v>
      </c>
      <c r="AB7" s="9">
        <f>'M2 ANNUEL MAQUETTE'!I22*1.5</f>
        <v>0</v>
      </c>
      <c r="AC7" s="9" t="e">
        <f>#REF!*1.5</f>
        <v>#REF!</v>
      </c>
      <c r="AD7" s="9" t="e">
        <f>#REF!*1.5</f>
        <v>#REF!</v>
      </c>
    </row>
    <row r="8" spans="1:30" x14ac:dyDescent="0.3">
      <c r="A8" s="81" t="s">
        <v>230</v>
      </c>
      <c r="B8" s="82"/>
      <c r="C8" s="82"/>
      <c r="D8" s="82"/>
      <c r="E8" s="82"/>
      <c r="F8" s="83"/>
      <c r="G8" s="81" t="s">
        <v>230</v>
      </c>
      <c r="H8" s="82"/>
      <c r="I8" s="82"/>
      <c r="J8" s="82"/>
      <c r="K8" s="82"/>
      <c r="L8" s="83"/>
      <c r="AA8" s="9">
        <f>'M1 ANNUEL MAQUETTE'!I23*1.5</f>
        <v>0</v>
      </c>
      <c r="AB8" s="9">
        <f>'M2 ANNUEL MAQUETTE'!I23*1.5</f>
        <v>15</v>
      </c>
      <c r="AC8" s="9" t="e">
        <f>#REF!*1.5</f>
        <v>#REF!</v>
      </c>
      <c r="AD8" s="9" t="e">
        <f>#REF!*1.5</f>
        <v>#REF!</v>
      </c>
    </row>
    <row r="9" spans="1:30" x14ac:dyDescent="0.3">
      <c r="A9" s="84"/>
      <c r="B9" s="85"/>
      <c r="C9" s="85"/>
      <c r="D9" s="85"/>
      <c r="E9" s="85"/>
      <c r="F9" s="86"/>
      <c r="G9" s="84"/>
      <c r="H9" s="85"/>
      <c r="I9" s="85"/>
      <c r="J9" s="85"/>
      <c r="K9" s="85"/>
      <c r="L9" s="86"/>
      <c r="AA9" s="9">
        <f>'M1 ANNUEL MAQUETTE'!I24*1.5</f>
        <v>15</v>
      </c>
      <c r="AB9" s="9">
        <f>'M2 ANNUEL MAQUETTE'!I24*1.5</f>
        <v>18</v>
      </c>
      <c r="AC9" s="9" t="e">
        <f>#REF!*1.5</f>
        <v>#REF!</v>
      </c>
      <c r="AD9" s="9" t="e">
        <f>#REF!*1.5</f>
        <v>#REF!</v>
      </c>
    </row>
    <row r="10" spans="1:30" x14ac:dyDescent="0.3">
      <c r="A10" s="81" t="e">
        <f>SUM(A7,D7)</f>
        <v>#REF!</v>
      </c>
      <c r="B10" s="82"/>
      <c r="C10" s="82"/>
      <c r="D10" s="82"/>
      <c r="E10" s="82"/>
      <c r="F10" s="83"/>
      <c r="G10" s="81" t="e">
        <f>SUM(G7,J7)</f>
        <v>#REF!</v>
      </c>
      <c r="H10" s="82"/>
      <c r="I10" s="82"/>
      <c r="J10" s="82"/>
      <c r="K10" s="82"/>
      <c r="L10" s="83"/>
      <c r="AA10" s="9">
        <f>'M1 ANNUEL MAQUETTE'!I25*1.5</f>
        <v>18</v>
      </c>
      <c r="AB10" s="9">
        <f>'M2 ANNUEL MAQUETTE'!I25*1.5</f>
        <v>0</v>
      </c>
      <c r="AC10" s="9" t="e">
        <f>#REF!*1.5</f>
        <v>#REF!</v>
      </c>
      <c r="AD10" s="9" t="e">
        <f>#REF!*1.5</f>
        <v>#REF!</v>
      </c>
    </row>
    <row r="11" spans="1:30" x14ac:dyDescent="0.3">
      <c r="A11" s="84"/>
      <c r="B11" s="85"/>
      <c r="C11" s="85"/>
      <c r="D11" s="85"/>
      <c r="E11" s="85"/>
      <c r="F11" s="86"/>
      <c r="G11" s="84"/>
      <c r="H11" s="85"/>
      <c r="I11" s="85"/>
      <c r="J11" s="85"/>
      <c r="K11" s="85"/>
      <c r="L11" s="86"/>
      <c r="AA11" s="9">
        <f>'M1 ANNUEL MAQUETTE'!I26*1.5</f>
        <v>27</v>
      </c>
      <c r="AB11" s="9">
        <f>'M2 ANNUEL MAQUETTE'!I26*1.5</f>
        <v>15</v>
      </c>
      <c r="AC11" s="9" t="e">
        <f>#REF!*1.5</f>
        <v>#REF!</v>
      </c>
      <c r="AD11" s="9" t="e">
        <f>#REF!*1.5</f>
        <v>#REF!</v>
      </c>
    </row>
    <row r="12" spans="1:30" x14ac:dyDescent="0.3">
      <c r="AA12" s="9">
        <f>'M1 ANNUEL MAQUETTE'!I27*1.5</f>
        <v>0</v>
      </c>
      <c r="AB12" s="9">
        <f>'M2 ANNUEL MAQUETTE'!I29*1.5</f>
        <v>0</v>
      </c>
      <c r="AC12" s="9" t="e">
        <f>#REF!*1.5</f>
        <v>#REF!</v>
      </c>
      <c r="AD12" s="9" t="e">
        <f>#REF!*1.5</f>
        <v>#REF!</v>
      </c>
    </row>
    <row r="13" spans="1:30" x14ac:dyDescent="0.3">
      <c r="AA13" s="9">
        <f>'M1 ANNUEL MAQUETTE'!I28*1.5</f>
        <v>0</v>
      </c>
      <c r="AB13" s="9">
        <f>'M2 ANNUEL MAQUETTE'!I30*1.5</f>
        <v>0</v>
      </c>
      <c r="AC13" s="9" t="e">
        <f>#REF!*1.5</f>
        <v>#REF!</v>
      </c>
      <c r="AD13" s="9" t="e">
        <f>#REF!*1.5</f>
        <v>#REF!</v>
      </c>
    </row>
    <row r="14" spans="1:30" x14ac:dyDescent="0.3">
      <c r="A14" s="87" t="s">
        <v>231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N14" s="88" t="s">
        <v>232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AA14" s="9">
        <f>'M1 ANNUEL MAQUETTE'!I29*1.5</f>
        <v>33</v>
      </c>
      <c r="AB14" s="9" t="e">
        <f>'M2 ANNUEL MAQUETTE'!#REF!*1.5</f>
        <v>#REF!</v>
      </c>
      <c r="AC14" s="9" t="e">
        <f>#REF!*1.5</f>
        <v>#REF!</v>
      </c>
      <c r="AD14" s="9" t="e">
        <f>#REF!*1.5</f>
        <v>#REF!</v>
      </c>
    </row>
    <row r="15" spans="1:30" x14ac:dyDescent="0.3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AA15" s="9">
        <f>'M1 ANNUEL MAQUETTE'!I30*1.5</f>
        <v>27</v>
      </c>
      <c r="AB15" s="9" t="e">
        <f>'M2 ANNUEL MAQUETTE'!#REF!*1.5</f>
        <v>#REF!</v>
      </c>
      <c r="AC15" s="9" t="e">
        <f>#REF!*1.5</f>
        <v>#REF!</v>
      </c>
      <c r="AD15" s="9" t="e">
        <f>#REF!*1.5</f>
        <v>#REF!</v>
      </c>
    </row>
    <row r="16" spans="1:30" x14ac:dyDescent="0.3">
      <c r="A16" s="80" t="s">
        <v>224</v>
      </c>
      <c r="B16" s="80"/>
      <c r="C16" s="80"/>
      <c r="D16" s="77" t="s">
        <v>225</v>
      </c>
      <c r="E16" s="78"/>
      <c r="F16" s="79"/>
      <c r="G16" s="80" t="s">
        <v>226</v>
      </c>
      <c r="H16" s="80"/>
      <c r="I16" s="80"/>
      <c r="J16" s="80" t="s">
        <v>227</v>
      </c>
      <c r="K16" s="80"/>
      <c r="L16" s="80"/>
      <c r="N16" s="80" t="s">
        <v>224</v>
      </c>
      <c r="O16" s="80"/>
      <c r="P16" s="80"/>
      <c r="Q16" s="80" t="s">
        <v>225</v>
      </c>
      <c r="R16" s="80"/>
      <c r="S16" s="80"/>
      <c r="T16" s="80" t="s">
        <v>226</v>
      </c>
      <c r="U16" s="80"/>
      <c r="V16" s="80"/>
      <c r="W16" s="80" t="s">
        <v>227</v>
      </c>
      <c r="X16" s="80"/>
      <c r="Y16" s="80"/>
      <c r="AA16" s="9">
        <f>'M1 ANNUEL MAQUETTE'!I31*1.5</f>
        <v>0</v>
      </c>
      <c r="AB16" s="9" t="e">
        <f>'M2 ANNUEL MAQUETTE'!#REF!*1.5</f>
        <v>#REF!</v>
      </c>
      <c r="AC16" s="9" t="e">
        <f>#REF!*1.5</f>
        <v>#REF!</v>
      </c>
      <c r="AD16" s="9" t="e">
        <f>#REF!*1.5</f>
        <v>#REF!</v>
      </c>
    </row>
    <row r="17" spans="1:30" x14ac:dyDescent="0.3">
      <c r="A17" s="9" t="s">
        <v>223</v>
      </c>
      <c r="B17" s="9" t="s">
        <v>228</v>
      </c>
      <c r="C17" s="9" t="s">
        <v>229</v>
      </c>
      <c r="D17" s="9" t="s">
        <v>223</v>
      </c>
      <c r="E17" s="9" t="s">
        <v>228</v>
      </c>
      <c r="F17" s="9" t="s">
        <v>229</v>
      </c>
      <c r="G17" s="9" t="s">
        <v>223</v>
      </c>
      <c r="H17" s="9" t="s">
        <v>228</v>
      </c>
      <c r="I17" s="9" t="s">
        <v>229</v>
      </c>
      <c r="J17" s="9" t="s">
        <v>223</v>
      </c>
      <c r="K17" s="9" t="s">
        <v>228</v>
      </c>
      <c r="L17" s="9" t="s">
        <v>229</v>
      </c>
      <c r="N17" s="9" t="s">
        <v>223</v>
      </c>
      <c r="O17" s="9" t="s">
        <v>228</v>
      </c>
      <c r="P17" s="9" t="s">
        <v>229</v>
      </c>
      <c r="Q17" s="9" t="s">
        <v>223</v>
      </c>
      <c r="R17" s="9" t="s">
        <v>228</v>
      </c>
      <c r="S17" s="9" t="s">
        <v>229</v>
      </c>
      <c r="T17" s="9" t="s">
        <v>223</v>
      </c>
      <c r="U17" s="9" t="s">
        <v>228</v>
      </c>
      <c r="V17" s="9" t="s">
        <v>229</v>
      </c>
      <c r="W17" s="9" t="s">
        <v>223</v>
      </c>
      <c r="X17" s="9" t="s">
        <v>228</v>
      </c>
      <c r="Y17" s="9" t="s">
        <v>229</v>
      </c>
      <c r="AA17" s="9">
        <f>'M1 ANNUEL MAQUETTE'!I32*1.5</f>
        <v>21</v>
      </c>
      <c r="AB17" s="9" t="e">
        <f>'M2 ANNUEL MAQUETTE'!#REF!*1.5</f>
        <v>#REF!</v>
      </c>
      <c r="AC17" s="9" t="e">
        <f>#REF!*1.5</f>
        <v>#REF!</v>
      </c>
      <c r="AD17" s="9" t="e">
        <f>#REF!*1.5</f>
        <v>#REF!</v>
      </c>
    </row>
    <row r="18" spans="1:30" x14ac:dyDescent="0.3">
      <c r="A18" s="9" t="e">
        <f>A5-N18</f>
        <v>#REF!</v>
      </c>
      <c r="B18" s="9">
        <f>B5-O18</f>
        <v>220</v>
      </c>
      <c r="C18" s="9">
        <f>C5-P18</f>
        <v>128</v>
      </c>
      <c r="D18" s="9" t="e">
        <f t="shared" ref="D18:K18" si="0">D5-Q18</f>
        <v>#REF!</v>
      </c>
      <c r="E18" s="9">
        <f t="shared" si="0"/>
        <v>78</v>
      </c>
      <c r="F18" s="9">
        <f t="shared" ca="1" si="0"/>
        <v>36</v>
      </c>
      <c r="G18" s="9" t="e">
        <f t="shared" si="0"/>
        <v>#REF!</v>
      </c>
      <c r="H18" s="9" t="e">
        <f t="shared" si="0"/>
        <v>#REF!</v>
      </c>
      <c r="I18" s="9" t="e">
        <f t="shared" si="0"/>
        <v>#REF!</v>
      </c>
      <c r="J18" s="9" t="e">
        <f t="shared" si="0"/>
        <v>#REF!</v>
      </c>
      <c r="K18" s="9" t="e">
        <f t="shared" si="0"/>
        <v>#REF!</v>
      </c>
      <c r="L18" s="9" t="e">
        <f>L5-Y18</f>
        <v>#REF!</v>
      </c>
      <c r="N18" s="9">
        <f>SUMIF('M1 ANNUEL MAQUETTE'!M19:M302,"Portée",'M1 ANNUEL MAQUETTE'!I19:I302)*1.5</f>
        <v>103.5</v>
      </c>
      <c r="O18" s="9">
        <f>SUMIF('M1 ANNUEL MAQUETTE'!M19:M302,"Portée",'M1 ANNUEL MAQUETTE'!J19:J302)</f>
        <v>46</v>
      </c>
      <c r="P18" s="9">
        <f>SUMIF('M1 ANNUEL MAQUETTE'!M19:M302,"Portée",'M1 ANNUEL MAQUETTE'!K19:K302)</f>
        <v>60</v>
      </c>
      <c r="Q18" s="9">
        <f>SUMIF('M2 ANNUEL MAQUETTE'!M19:M238,"Portée",'M2 ANNUEL MAQUETTE'!I19:I238)*1.5</f>
        <v>457.5</v>
      </c>
      <c r="R18" s="9">
        <f>SUMIF('M2 ANNUEL MAQUETTE'!M19:M238,"Portée",'M2 ANNUEL MAQUETTE'!J19:J238)</f>
        <v>0</v>
      </c>
      <c r="S18" s="9">
        <f ca="1">SUMIF('M2 ANNUEL MAQUETTE'!M9:M238,"Portée",'M2 ANNUEL MAQUETTE'!K19:K238)</f>
        <v>0</v>
      </c>
      <c r="T18" s="9" t="e">
        <f>SUMIF(#REF!,"Portée",#REF!)*1.5</f>
        <v>#REF!</v>
      </c>
      <c r="U18" s="9" t="e">
        <f>SUMIF(#REF!,"Portée",#REF!)</f>
        <v>#REF!</v>
      </c>
      <c r="V18" s="9" t="e">
        <f>SUMIF(#REF!,"Portée",#REF!)</f>
        <v>#REF!</v>
      </c>
      <c r="W18" s="9" t="e">
        <f>SUMIF(#REF!,"Portée",#REF!)*1.5</f>
        <v>#REF!</v>
      </c>
      <c r="X18" s="9" t="e">
        <f>SUMIF(#REF!,"Portée",#REF!)</f>
        <v>#REF!</v>
      </c>
      <c r="Y18" s="9" t="e">
        <f>SUMIF(#REF!,"Portée",#REF!)</f>
        <v>#REF!</v>
      </c>
      <c r="AA18" s="9">
        <f>'M1 ANNUEL MAQUETTE'!I33*1.5</f>
        <v>12</v>
      </c>
      <c r="AB18" s="9" t="e">
        <f>'M2 ANNUEL MAQUETTE'!#REF!*1.5</f>
        <v>#REF!</v>
      </c>
      <c r="AC18" s="9" t="e">
        <f>#REF!*1.5</f>
        <v>#REF!</v>
      </c>
      <c r="AD18" s="9" t="e">
        <f>#REF!*1.5</f>
        <v>#REF!</v>
      </c>
    </row>
    <row r="19" spans="1:30" x14ac:dyDescent="0.3">
      <c r="A19" s="80" t="s">
        <v>230</v>
      </c>
      <c r="B19" s="80"/>
      <c r="C19" s="80"/>
      <c r="D19" s="80" t="s">
        <v>230</v>
      </c>
      <c r="E19" s="80"/>
      <c r="F19" s="80"/>
      <c r="G19" s="80" t="s">
        <v>230</v>
      </c>
      <c r="H19" s="80"/>
      <c r="I19" s="80"/>
      <c r="J19" s="80" t="s">
        <v>230</v>
      </c>
      <c r="K19" s="80"/>
      <c r="L19" s="80"/>
      <c r="AA19" s="9">
        <f>'M1 ANNUEL MAQUETTE'!I34*1.5</f>
        <v>0</v>
      </c>
      <c r="AB19" s="9" t="e">
        <f>'M2 ANNUEL MAQUETTE'!#REF!*1.5</f>
        <v>#REF!</v>
      </c>
      <c r="AC19" s="9" t="e">
        <f>#REF!*1.5</f>
        <v>#REF!</v>
      </c>
      <c r="AD19" s="9" t="e">
        <f>#REF!*1.5</f>
        <v>#REF!</v>
      </c>
    </row>
    <row r="20" spans="1:30" x14ac:dyDescent="0.3">
      <c r="A20" s="80" t="e">
        <f>SUM(A18,B18,C18)</f>
        <v>#REF!</v>
      </c>
      <c r="B20" s="80"/>
      <c r="C20" s="80"/>
      <c r="D20" s="80" t="e">
        <f>SUM(D18,E18,F18)</f>
        <v>#REF!</v>
      </c>
      <c r="E20" s="80"/>
      <c r="F20" s="80"/>
      <c r="G20" s="80" t="e">
        <f>SUM(G18,H18,I18)</f>
        <v>#REF!</v>
      </c>
      <c r="H20" s="80"/>
      <c r="I20" s="80"/>
      <c r="J20" s="80" t="e">
        <f>SUM(J18,K18,L18)</f>
        <v>#REF!</v>
      </c>
      <c r="K20" s="80"/>
      <c r="L20" s="80"/>
      <c r="AA20" s="9">
        <f>'M1 ANNUEL MAQUETTE'!I35*1.5</f>
        <v>21</v>
      </c>
      <c r="AB20" s="9" t="e">
        <f>'M2 ANNUEL MAQUETTE'!#REF!*1.5</f>
        <v>#REF!</v>
      </c>
      <c r="AC20" s="9" t="e">
        <f>#REF!*1.5</f>
        <v>#REF!</v>
      </c>
      <c r="AD20" s="9" t="e">
        <f>#REF!*1.5</f>
        <v>#REF!</v>
      </c>
    </row>
    <row r="21" spans="1:30" ht="29.4" customHeight="1" x14ac:dyDescent="0.3">
      <c r="A21" s="77" t="s">
        <v>230</v>
      </c>
      <c r="B21" s="78"/>
      <c r="C21" s="78"/>
      <c r="D21" s="78"/>
      <c r="E21" s="78"/>
      <c r="F21" s="79"/>
      <c r="G21" s="77" t="s">
        <v>230</v>
      </c>
      <c r="H21" s="78"/>
      <c r="I21" s="78"/>
      <c r="J21" s="78"/>
      <c r="K21" s="78"/>
      <c r="L21" s="79"/>
      <c r="AA21" s="9">
        <f>'M1 ANNUEL MAQUETTE'!I36*1.5</f>
        <v>12</v>
      </c>
      <c r="AB21" s="9" t="e">
        <f>'M2 ANNUEL MAQUETTE'!#REF!*1.5</f>
        <v>#REF!</v>
      </c>
      <c r="AC21" s="9" t="e">
        <f>#REF!*1.5</f>
        <v>#REF!</v>
      </c>
      <c r="AD21" s="9" t="e">
        <f>#REF!*1.5</f>
        <v>#REF!</v>
      </c>
    </row>
    <row r="22" spans="1:30" ht="28.95" customHeight="1" x14ac:dyDescent="0.3">
      <c r="A22" s="77" t="e">
        <f>SUM(A20,D20)</f>
        <v>#REF!</v>
      </c>
      <c r="B22" s="78"/>
      <c r="C22" s="78"/>
      <c r="D22" s="78"/>
      <c r="E22" s="78"/>
      <c r="F22" s="79"/>
      <c r="G22" s="77" t="e">
        <f>SUM(G20,J20)</f>
        <v>#REF!</v>
      </c>
      <c r="H22" s="78"/>
      <c r="I22" s="78"/>
      <c r="J22" s="78"/>
      <c r="K22" s="78"/>
      <c r="L22" s="79"/>
      <c r="AA22" s="9">
        <f>'M1 ANNUEL MAQUETTE'!I37*1.5</f>
        <v>33</v>
      </c>
      <c r="AB22" s="9" t="e">
        <f>'M2 ANNUEL MAQUETTE'!#REF!*1.5</f>
        <v>#REF!</v>
      </c>
      <c r="AC22" s="9" t="e">
        <f>#REF!*1.5</f>
        <v>#REF!</v>
      </c>
      <c r="AD22" s="9" t="e">
        <f>#REF!*1.5</f>
        <v>#REF!</v>
      </c>
    </row>
    <row r="23" spans="1:30" x14ac:dyDescent="0.3">
      <c r="AA23" s="9">
        <f>'M1 ANNUEL MAQUETTE'!I38*1.5</f>
        <v>33</v>
      </c>
      <c r="AB23" s="9" t="e">
        <f>'M2 ANNUEL MAQUETTE'!#REF!*1.5</f>
        <v>#REF!</v>
      </c>
      <c r="AC23" s="9" t="e">
        <f>#REF!*1.5</f>
        <v>#REF!</v>
      </c>
      <c r="AD23" s="9" t="e">
        <f>#REF!*1.5</f>
        <v>#REF!</v>
      </c>
    </row>
    <row r="24" spans="1:30" x14ac:dyDescent="0.3">
      <c r="AA24" s="9" t="e">
        <f>'M1 ANNUEL MAQUETTE'!#REF!*1.5</f>
        <v>#REF!</v>
      </c>
      <c r="AB24" s="9" t="e">
        <f>'M2 ANNUEL MAQUETTE'!#REF!*1.5</f>
        <v>#REF!</v>
      </c>
      <c r="AC24" s="9" t="e">
        <f>#REF!*1.5</f>
        <v>#REF!</v>
      </c>
      <c r="AD24" s="9" t="e">
        <f>#REF!*1.5</f>
        <v>#REF!</v>
      </c>
    </row>
    <row r="25" spans="1:30" x14ac:dyDescent="0.3">
      <c r="AA25" s="9">
        <f>'M1 ANNUEL MAQUETTE'!I42*1.5</f>
        <v>0</v>
      </c>
      <c r="AB25" s="9" t="e">
        <f>'M2 ANNUEL MAQUETTE'!#REF!*1.5</f>
        <v>#REF!</v>
      </c>
      <c r="AC25" s="9" t="e">
        <f>#REF!*1.5</f>
        <v>#REF!</v>
      </c>
      <c r="AD25" s="9" t="e">
        <f>#REF!*1.5</f>
        <v>#REF!</v>
      </c>
    </row>
    <row r="26" spans="1:30" x14ac:dyDescent="0.3">
      <c r="AA26" s="9">
        <f>'M1 ANNUEL MAQUETTE'!I43*1.5</f>
        <v>16.5</v>
      </c>
      <c r="AB26" s="9" t="e">
        <f>'M2 ANNUEL MAQUETTE'!#REF!*1.5</f>
        <v>#REF!</v>
      </c>
      <c r="AC26" s="9" t="e">
        <f>#REF!*1.5</f>
        <v>#REF!</v>
      </c>
      <c r="AD26" s="9" t="e">
        <f>#REF!*1.5</f>
        <v>#REF!</v>
      </c>
    </row>
    <row r="27" spans="1:30" x14ac:dyDescent="0.3">
      <c r="AA27" s="9">
        <f>'M1 ANNUEL MAQUETTE'!I44*1.5</f>
        <v>0</v>
      </c>
      <c r="AB27" s="9" t="e">
        <f>'M2 ANNUEL MAQUETTE'!#REF!*1.5</f>
        <v>#REF!</v>
      </c>
      <c r="AC27" s="9" t="e">
        <f>#REF!*1.5</f>
        <v>#REF!</v>
      </c>
      <c r="AD27" s="9" t="e">
        <f>#REF!*1.5</f>
        <v>#REF!</v>
      </c>
    </row>
    <row r="28" spans="1:30" x14ac:dyDescent="0.3">
      <c r="AA28" s="9">
        <f>'M1 ANNUEL MAQUETTE'!I45*1.5</f>
        <v>0</v>
      </c>
      <c r="AB28" s="9" t="e">
        <f>'M2 ANNUEL MAQUETTE'!#REF!*1.5</f>
        <v>#REF!</v>
      </c>
      <c r="AC28" s="9" t="e">
        <f>#REF!*1.5</f>
        <v>#REF!</v>
      </c>
      <c r="AD28" s="9" t="e">
        <f>#REF!*1.5</f>
        <v>#REF!</v>
      </c>
    </row>
    <row r="29" spans="1:30" x14ac:dyDescent="0.3">
      <c r="AA29" s="9">
        <f>'M1 ANNUEL MAQUETTE'!I46*1.5</f>
        <v>9</v>
      </c>
      <c r="AB29" s="9" t="e">
        <f>'M2 ANNUEL MAQUETTE'!#REF!*1.5</f>
        <v>#REF!</v>
      </c>
      <c r="AC29" s="9" t="e">
        <f>#REF!*1.5</f>
        <v>#REF!</v>
      </c>
      <c r="AD29" s="9" t="e">
        <f>#REF!*1.5</f>
        <v>#REF!</v>
      </c>
    </row>
    <row r="30" spans="1:30" x14ac:dyDescent="0.3">
      <c r="AA30" s="9">
        <f>'M1 ANNUEL MAQUETTE'!I47*1.5</f>
        <v>0</v>
      </c>
      <c r="AB30" s="9" t="e">
        <f>'M2 ANNUEL MAQUETTE'!#REF!*1.5</f>
        <v>#REF!</v>
      </c>
      <c r="AC30" s="9" t="e">
        <f>#REF!*1.5</f>
        <v>#REF!</v>
      </c>
      <c r="AD30" s="9" t="e">
        <f>#REF!*1.5</f>
        <v>#REF!</v>
      </c>
    </row>
    <row r="31" spans="1:30" x14ac:dyDescent="0.3">
      <c r="AA31" s="9">
        <f>'M1 ANNUEL MAQUETTE'!I48*1.5</f>
        <v>0</v>
      </c>
      <c r="AB31" s="9" t="e">
        <f>'M2 ANNUEL MAQUETTE'!#REF!*1.5</f>
        <v>#REF!</v>
      </c>
      <c r="AC31" s="9" t="e">
        <f>#REF!*1.5</f>
        <v>#REF!</v>
      </c>
      <c r="AD31" s="9" t="e">
        <f>#REF!*1.5</f>
        <v>#REF!</v>
      </c>
    </row>
    <row r="32" spans="1:30" x14ac:dyDescent="0.3">
      <c r="AA32" s="9">
        <f>'M1 ANNUEL MAQUETTE'!I49*1.5</f>
        <v>6</v>
      </c>
      <c r="AB32" s="9" t="e">
        <f>'M2 ANNUEL MAQUETTE'!#REF!*1.5</f>
        <v>#REF!</v>
      </c>
      <c r="AC32" s="9" t="e">
        <f>#REF!*1.5</f>
        <v>#REF!</v>
      </c>
      <c r="AD32" s="9" t="e">
        <f>#REF!*1.5</f>
        <v>#REF!</v>
      </c>
    </row>
    <row r="33" spans="27:30" x14ac:dyDescent="0.3">
      <c r="AA33" s="9">
        <f>'M1 ANNUEL MAQUETTE'!I50*1.5</f>
        <v>0</v>
      </c>
      <c r="AB33" s="9" t="e">
        <f>'M2 ANNUEL MAQUETTE'!#REF!*1.5</f>
        <v>#REF!</v>
      </c>
      <c r="AC33" s="9" t="e">
        <f>#REF!*1.5</f>
        <v>#REF!</v>
      </c>
      <c r="AD33" s="9" t="e">
        <f>#REF!*1.5</f>
        <v>#REF!</v>
      </c>
    </row>
    <row r="34" spans="27:30" x14ac:dyDescent="0.3">
      <c r="AA34" s="9">
        <f>'M1 ANNUEL MAQUETTE'!I51*1.5</f>
        <v>0</v>
      </c>
      <c r="AB34" s="9" t="e">
        <f>'M2 ANNUEL MAQUETTE'!#REF!*1.5</f>
        <v>#REF!</v>
      </c>
      <c r="AC34" s="9" t="e">
        <f>#REF!*1.5</f>
        <v>#REF!</v>
      </c>
      <c r="AD34" s="9" t="e">
        <f>#REF!*1.5</f>
        <v>#REF!</v>
      </c>
    </row>
    <row r="35" spans="27:30" x14ac:dyDescent="0.3">
      <c r="AA35" s="9">
        <f>'M1 ANNUEL MAQUETTE'!I52*1.5</f>
        <v>43.5</v>
      </c>
      <c r="AB35" s="9" t="e">
        <f>'M2 ANNUEL MAQUETTE'!#REF!*1.5</f>
        <v>#REF!</v>
      </c>
      <c r="AC35" s="9" t="e">
        <f>#REF!*1.5</f>
        <v>#REF!</v>
      </c>
      <c r="AD35" s="9" t="e">
        <f>#REF!*1.5</f>
        <v>#REF!</v>
      </c>
    </row>
    <row r="36" spans="27:30" x14ac:dyDescent="0.3">
      <c r="AA36" s="9">
        <f>'M1 ANNUEL MAQUETTE'!I53*1.5</f>
        <v>18</v>
      </c>
      <c r="AB36" s="9" t="e">
        <f>'M2 ANNUEL MAQUETTE'!#REF!*1.5</f>
        <v>#REF!</v>
      </c>
      <c r="AC36" s="9" t="e">
        <f>#REF!*1.5</f>
        <v>#REF!</v>
      </c>
      <c r="AD36" s="9" t="e">
        <f>#REF!*1.5</f>
        <v>#REF!</v>
      </c>
    </row>
    <row r="37" spans="27:30" x14ac:dyDescent="0.3">
      <c r="AA37" s="9">
        <f>'M1 ANNUEL MAQUETTE'!I54*1.5</f>
        <v>18</v>
      </c>
      <c r="AB37" s="9" t="e">
        <f>'M2 ANNUEL MAQUETTE'!#REF!*1.5</f>
        <v>#REF!</v>
      </c>
      <c r="AC37" s="9" t="e">
        <f>#REF!*1.5</f>
        <v>#REF!</v>
      </c>
      <c r="AD37" s="9" t="e">
        <f>#REF!*1.5</f>
        <v>#REF!</v>
      </c>
    </row>
    <row r="38" spans="27:30" x14ac:dyDescent="0.3">
      <c r="AA38" s="9">
        <f>'M1 ANNUEL MAQUETTE'!I55*1.5</f>
        <v>3</v>
      </c>
      <c r="AB38" s="9" t="e">
        <f>'M2 ANNUEL MAQUETTE'!#REF!*1.5</f>
        <v>#REF!</v>
      </c>
      <c r="AC38" s="9" t="e">
        <f>#REF!*1.5</f>
        <v>#REF!</v>
      </c>
      <c r="AD38" s="9" t="e">
        <f>#REF!*1.5</f>
        <v>#REF!</v>
      </c>
    </row>
    <row r="39" spans="27:30" x14ac:dyDescent="0.3">
      <c r="AA39" s="9">
        <f>'M1 ANNUEL MAQUETTE'!I56*1.5</f>
        <v>52.5</v>
      </c>
      <c r="AB39" s="9" t="e">
        <f>'M2 ANNUEL MAQUETTE'!#REF!*1.5</f>
        <v>#REF!</v>
      </c>
      <c r="AC39" s="9" t="e">
        <f>#REF!*1.5</f>
        <v>#REF!</v>
      </c>
      <c r="AD39" s="9" t="e">
        <f>#REF!*1.5</f>
        <v>#REF!</v>
      </c>
    </row>
    <row r="40" spans="27:30" x14ac:dyDescent="0.3">
      <c r="AA40" s="9">
        <f>'M1 ANNUEL MAQUETTE'!I57*1.5</f>
        <v>18</v>
      </c>
      <c r="AB40" s="9" t="e">
        <f>'M2 ANNUEL MAQUETTE'!#REF!*1.5</f>
        <v>#REF!</v>
      </c>
      <c r="AC40" s="9" t="e">
        <f>#REF!*1.5</f>
        <v>#REF!</v>
      </c>
      <c r="AD40" s="9" t="e">
        <f>#REF!*1.5</f>
        <v>#REF!</v>
      </c>
    </row>
    <row r="41" spans="27:30" x14ac:dyDescent="0.3">
      <c r="AA41" s="9">
        <f>'M1 ANNUEL MAQUETTE'!I58*1.5</f>
        <v>6</v>
      </c>
      <c r="AB41" s="9" t="e">
        <f>'M2 ANNUEL MAQUETTE'!#REF!*1.5</f>
        <v>#REF!</v>
      </c>
      <c r="AC41" s="9" t="e">
        <f>#REF!*1.5</f>
        <v>#REF!</v>
      </c>
      <c r="AD41" s="9" t="e">
        <f>#REF!*1.5</f>
        <v>#REF!</v>
      </c>
    </row>
    <row r="42" spans="27:30" x14ac:dyDescent="0.3">
      <c r="AA42" s="9">
        <f>'M1 ANNUEL MAQUETTE'!I59*1.5</f>
        <v>12</v>
      </c>
      <c r="AB42" s="9" t="e">
        <f>'M2 ANNUEL MAQUETTE'!#REF!*1.5</f>
        <v>#REF!</v>
      </c>
      <c r="AC42" s="9" t="e">
        <f>#REF!*1.5</f>
        <v>#REF!</v>
      </c>
      <c r="AD42" s="9" t="e">
        <f>#REF!*1.5</f>
        <v>#REF!</v>
      </c>
    </row>
    <row r="43" spans="27:30" x14ac:dyDescent="0.3">
      <c r="AA43" s="9">
        <f>'M1 ANNUEL MAQUETTE'!I60*1.5</f>
        <v>19.5</v>
      </c>
      <c r="AB43" s="9" t="e">
        <f>'M2 ANNUEL MAQUETTE'!#REF!*1.5</f>
        <v>#REF!</v>
      </c>
      <c r="AC43" s="9" t="e">
        <f>#REF!*1.5</f>
        <v>#REF!</v>
      </c>
      <c r="AD43" s="9" t="e">
        <f>#REF!*1.5</f>
        <v>#REF!</v>
      </c>
    </row>
    <row r="44" spans="27:30" x14ac:dyDescent="0.3">
      <c r="AA44" s="9">
        <f>'M1 ANNUEL MAQUETTE'!I61*1.5</f>
        <v>0</v>
      </c>
      <c r="AB44" s="9" t="e">
        <f>'M2 ANNUEL MAQUETTE'!#REF!*1.5</f>
        <v>#REF!</v>
      </c>
      <c r="AC44" s="9" t="e">
        <f>#REF!*1.5</f>
        <v>#REF!</v>
      </c>
      <c r="AD44" s="9" t="e">
        <f>#REF!*1.5</f>
        <v>#REF!</v>
      </c>
    </row>
    <row r="45" spans="27:30" x14ac:dyDescent="0.3">
      <c r="AA45" s="9">
        <f>'M1 ANNUEL MAQUETTE'!I62*1.5</f>
        <v>0</v>
      </c>
      <c r="AB45" s="9" t="e">
        <f>'M2 ANNUEL MAQUETTE'!#REF!*1.5</f>
        <v>#REF!</v>
      </c>
      <c r="AC45" s="9" t="e">
        <f>#REF!*1.5</f>
        <v>#REF!</v>
      </c>
      <c r="AD45" s="9" t="e">
        <f>#REF!*1.5</f>
        <v>#REF!</v>
      </c>
    </row>
    <row r="46" spans="27:30" x14ac:dyDescent="0.3">
      <c r="AA46" s="9">
        <f>'M1 ANNUEL MAQUETTE'!I63*1.5</f>
        <v>0</v>
      </c>
      <c r="AB46" s="9" t="e">
        <f>'M2 ANNUEL MAQUETTE'!#REF!*1.5</f>
        <v>#REF!</v>
      </c>
      <c r="AC46" s="9" t="e">
        <f>#REF!*1.5</f>
        <v>#REF!</v>
      </c>
      <c r="AD46" s="9" t="e">
        <f>#REF!*1.5</f>
        <v>#REF!</v>
      </c>
    </row>
    <row r="47" spans="27:30" x14ac:dyDescent="0.3">
      <c r="AA47" s="9">
        <f>'M1 ANNUEL MAQUETTE'!I64*1.5</f>
        <v>0</v>
      </c>
      <c r="AB47" s="9" t="e">
        <f>'M2 ANNUEL MAQUETTE'!#REF!*1.5</f>
        <v>#REF!</v>
      </c>
      <c r="AC47" s="9" t="e">
        <f>#REF!*1.5</f>
        <v>#REF!</v>
      </c>
      <c r="AD47" s="9" t="e">
        <f>#REF!*1.5</f>
        <v>#REF!</v>
      </c>
    </row>
    <row r="48" spans="27:30" x14ac:dyDescent="0.3">
      <c r="AA48" s="9">
        <f>'M1 ANNUEL MAQUETTE'!I65*1.5</f>
        <v>0</v>
      </c>
      <c r="AB48" s="9" t="e">
        <f>'M2 ANNUEL MAQUETTE'!#REF!*1.5</f>
        <v>#REF!</v>
      </c>
      <c r="AC48" s="9" t="e">
        <f>#REF!*1.5</f>
        <v>#REF!</v>
      </c>
      <c r="AD48" s="9" t="e">
        <f>#REF!*1.5</f>
        <v>#REF!</v>
      </c>
    </row>
    <row r="49" spans="27:30" x14ac:dyDescent="0.3">
      <c r="AA49" s="9">
        <f>'M1 ANNUEL MAQUETTE'!I66*1.5</f>
        <v>18</v>
      </c>
      <c r="AB49" s="9" t="e">
        <f>'M2 ANNUEL MAQUETTE'!#REF!*1.5</f>
        <v>#REF!</v>
      </c>
      <c r="AC49" s="9" t="e">
        <f>#REF!*1.5</f>
        <v>#REF!</v>
      </c>
      <c r="AD49" s="9" t="e">
        <f>#REF!*1.5</f>
        <v>#REF!</v>
      </c>
    </row>
    <row r="50" spans="27:30" x14ac:dyDescent="0.3">
      <c r="AA50" s="9">
        <f>'M1 ANNUEL MAQUETTE'!I67*1.5</f>
        <v>0</v>
      </c>
      <c r="AB50" s="9" t="e">
        <f>'M2 ANNUEL MAQUETTE'!#REF!*1.5</f>
        <v>#REF!</v>
      </c>
      <c r="AC50" s="9" t="e">
        <f>#REF!*1.5</f>
        <v>#REF!</v>
      </c>
      <c r="AD50" s="9" t="e">
        <f>#REF!*1.5</f>
        <v>#REF!</v>
      </c>
    </row>
    <row r="51" spans="27:30" x14ac:dyDescent="0.3">
      <c r="AA51" s="9">
        <f>'M1 ANNUEL MAQUETTE'!I68*1.5</f>
        <v>0</v>
      </c>
      <c r="AB51" s="9" t="e">
        <f>'M2 ANNUEL MAQUETTE'!#REF!*1.5</f>
        <v>#REF!</v>
      </c>
      <c r="AC51" s="9" t="e">
        <f>#REF!*1.5</f>
        <v>#REF!</v>
      </c>
      <c r="AD51" s="9" t="e">
        <f>#REF!*1.5</f>
        <v>#REF!</v>
      </c>
    </row>
    <row r="52" spans="27:30" x14ac:dyDescent="0.3">
      <c r="AA52" s="9">
        <f>'M1 ANNUEL MAQUETTE'!I69*1.5</f>
        <v>0</v>
      </c>
      <c r="AB52" s="9" t="e">
        <f>'M2 ANNUEL MAQUETTE'!#REF!*1.5</f>
        <v>#REF!</v>
      </c>
      <c r="AC52" s="9" t="e">
        <f>#REF!*1.5</f>
        <v>#REF!</v>
      </c>
      <c r="AD52" s="9" t="e">
        <f>#REF!*1.5</f>
        <v>#REF!</v>
      </c>
    </row>
    <row r="53" spans="27:30" x14ac:dyDescent="0.3">
      <c r="AA53" s="9">
        <f>'M1 ANNUEL MAQUETTE'!I70*1.5</f>
        <v>0</v>
      </c>
      <c r="AB53" s="9" t="e">
        <f>'M2 ANNUEL MAQUETTE'!#REF!*1.5</f>
        <v>#REF!</v>
      </c>
      <c r="AC53" s="9" t="e">
        <f>#REF!*1.5</f>
        <v>#REF!</v>
      </c>
      <c r="AD53" s="9" t="e">
        <f>#REF!*1.5</f>
        <v>#REF!</v>
      </c>
    </row>
    <row r="54" spans="27:30" x14ac:dyDescent="0.3">
      <c r="AA54" s="9">
        <f>'M1 ANNUEL MAQUETTE'!I71*1.5</f>
        <v>0</v>
      </c>
      <c r="AB54" s="9" t="e">
        <f>'M2 ANNUEL MAQUETTE'!#REF!*1.5</f>
        <v>#REF!</v>
      </c>
      <c r="AC54" s="9" t="e">
        <f>#REF!*1.5</f>
        <v>#REF!</v>
      </c>
      <c r="AD54" s="9" t="e">
        <f>#REF!*1.5</f>
        <v>#REF!</v>
      </c>
    </row>
    <row r="55" spans="27:30" x14ac:dyDescent="0.3">
      <c r="AA55" s="9">
        <f>'M1 ANNUEL MAQUETTE'!I72*1.5</f>
        <v>0</v>
      </c>
      <c r="AB55" s="9" t="e">
        <f>'M2 ANNUEL MAQUETTE'!#REF!*1.5</f>
        <v>#REF!</v>
      </c>
      <c r="AC55" s="9" t="e">
        <f>#REF!*1.5</f>
        <v>#REF!</v>
      </c>
      <c r="AD55" s="9" t="e">
        <f>#REF!*1.5</f>
        <v>#REF!</v>
      </c>
    </row>
    <row r="56" spans="27:30" x14ac:dyDescent="0.3">
      <c r="AA56" s="9">
        <f>'M1 ANNUEL MAQUETTE'!I73*1.5</f>
        <v>0</v>
      </c>
      <c r="AB56" s="9" t="e">
        <f>'M2 ANNUEL MAQUETTE'!#REF!*1.5</f>
        <v>#REF!</v>
      </c>
      <c r="AC56" s="9" t="e">
        <f>#REF!*1.5</f>
        <v>#REF!</v>
      </c>
      <c r="AD56" s="9" t="e">
        <f>#REF!*1.5</f>
        <v>#REF!</v>
      </c>
    </row>
    <row r="57" spans="27:30" x14ac:dyDescent="0.3">
      <c r="AA57" s="9">
        <f>'M1 ANNUEL MAQUETTE'!I74*1.5</f>
        <v>0</v>
      </c>
      <c r="AB57" s="9" t="e">
        <f>'M2 ANNUEL MAQUETTE'!#REF!*1.5</f>
        <v>#REF!</v>
      </c>
      <c r="AC57" s="9" t="e">
        <f>#REF!*1.5</f>
        <v>#REF!</v>
      </c>
      <c r="AD57" s="9" t="e">
        <f>#REF!*1.5</f>
        <v>#REF!</v>
      </c>
    </row>
    <row r="58" spans="27:30" x14ac:dyDescent="0.3">
      <c r="AA58" s="9">
        <f>'M1 ANNUEL MAQUETTE'!I75*1.5</f>
        <v>0</v>
      </c>
      <c r="AB58" s="9" t="e">
        <f>'M2 ANNUEL MAQUETTE'!#REF!*1.5</f>
        <v>#REF!</v>
      </c>
      <c r="AC58" s="9" t="e">
        <f>#REF!*1.5</f>
        <v>#REF!</v>
      </c>
      <c r="AD58" s="9" t="e">
        <f>#REF!*1.5</f>
        <v>#REF!</v>
      </c>
    </row>
    <row r="59" spans="27:30" x14ac:dyDescent="0.3">
      <c r="AA59" s="9">
        <f>'M1 ANNUEL MAQUETTE'!I76*1.5</f>
        <v>0</v>
      </c>
      <c r="AB59" s="9" t="e">
        <f>'M2 ANNUEL MAQUETTE'!#REF!*1.5</f>
        <v>#REF!</v>
      </c>
      <c r="AC59" s="9" t="e">
        <f>#REF!*1.5</f>
        <v>#REF!</v>
      </c>
      <c r="AD59" s="9" t="e">
        <f>#REF!*1.5</f>
        <v>#REF!</v>
      </c>
    </row>
    <row r="60" spans="27:30" x14ac:dyDescent="0.3">
      <c r="AA60" s="9">
        <f>'M1 ANNUEL MAQUETTE'!I77*1.5</f>
        <v>0</v>
      </c>
      <c r="AB60" s="9" t="e">
        <f>'M2 ANNUEL MAQUETTE'!#REF!*1.5</f>
        <v>#REF!</v>
      </c>
      <c r="AC60" s="9" t="e">
        <f>#REF!*1.5</f>
        <v>#REF!</v>
      </c>
      <c r="AD60" s="9" t="e">
        <f>#REF!*1.5</f>
        <v>#REF!</v>
      </c>
    </row>
    <row r="61" spans="27:30" x14ac:dyDescent="0.3">
      <c r="AA61" s="9">
        <f>'M1 ANNUEL MAQUETTE'!I78*1.5</f>
        <v>0</v>
      </c>
      <c r="AB61" s="9" t="e">
        <f>'M2 ANNUEL MAQUETTE'!#REF!*1.5</f>
        <v>#REF!</v>
      </c>
      <c r="AC61" s="9" t="e">
        <f>#REF!*1.5</f>
        <v>#REF!</v>
      </c>
      <c r="AD61" s="9" t="e">
        <f>#REF!*1.5</f>
        <v>#REF!</v>
      </c>
    </row>
    <row r="62" spans="27:30" x14ac:dyDescent="0.3">
      <c r="AA62" s="9">
        <f>'M1 ANNUEL MAQUETTE'!I79*1.5</f>
        <v>0</v>
      </c>
      <c r="AB62" s="9" t="e">
        <f>'M2 ANNUEL MAQUETTE'!#REF!*1.5</f>
        <v>#REF!</v>
      </c>
      <c r="AC62" s="9" t="e">
        <f>#REF!*1.5</f>
        <v>#REF!</v>
      </c>
      <c r="AD62" s="9" t="e">
        <f>#REF!*1.5</f>
        <v>#REF!</v>
      </c>
    </row>
    <row r="63" spans="27:30" x14ac:dyDescent="0.3">
      <c r="AA63" s="9">
        <f>'M1 ANNUEL MAQUETTE'!I80*1.5</f>
        <v>0</v>
      </c>
      <c r="AB63" s="9" t="e">
        <f>'M2 ANNUEL MAQUETTE'!#REF!*1.5</f>
        <v>#REF!</v>
      </c>
      <c r="AC63" s="9" t="e">
        <f>#REF!*1.5</f>
        <v>#REF!</v>
      </c>
      <c r="AD63" s="9" t="e">
        <f>#REF!*1.5</f>
        <v>#REF!</v>
      </c>
    </row>
    <row r="64" spans="27:30" x14ac:dyDescent="0.3">
      <c r="AA64" s="9">
        <f>'M1 ANNUEL MAQUETTE'!I81*1.5</f>
        <v>0</v>
      </c>
      <c r="AB64" s="9" t="e">
        <f>'M2 ANNUEL MAQUETTE'!#REF!*1.5</f>
        <v>#REF!</v>
      </c>
      <c r="AC64" s="9" t="e">
        <f>#REF!*1.5</f>
        <v>#REF!</v>
      </c>
      <c r="AD64" s="9" t="e">
        <f>#REF!*1.5</f>
        <v>#REF!</v>
      </c>
    </row>
    <row r="65" spans="27:30" x14ac:dyDescent="0.3">
      <c r="AA65" s="9">
        <f>'M1 ANNUEL MAQUETTE'!I82*1.5</f>
        <v>0</v>
      </c>
      <c r="AB65" s="9" t="e">
        <f>'M2 ANNUEL MAQUETTE'!#REF!*1.5</f>
        <v>#REF!</v>
      </c>
      <c r="AC65" s="9" t="e">
        <f>#REF!*1.5</f>
        <v>#REF!</v>
      </c>
      <c r="AD65" s="9" t="e">
        <f>#REF!*1.5</f>
        <v>#REF!</v>
      </c>
    </row>
    <row r="66" spans="27:30" x14ac:dyDescent="0.3">
      <c r="AA66" s="9">
        <f>'M1 ANNUEL MAQUETTE'!I83*1.5</f>
        <v>0</v>
      </c>
      <c r="AB66" s="9" t="e">
        <f>'M2 ANNUEL MAQUETTE'!#REF!*1.5</f>
        <v>#REF!</v>
      </c>
      <c r="AC66" s="9" t="e">
        <f>#REF!*1.5</f>
        <v>#REF!</v>
      </c>
      <c r="AD66" s="9" t="e">
        <f>#REF!*1.5</f>
        <v>#REF!</v>
      </c>
    </row>
    <row r="67" spans="27:30" x14ac:dyDescent="0.3">
      <c r="AA67" s="9">
        <f>'M1 ANNUEL MAQUETTE'!I84*1.5</f>
        <v>0</v>
      </c>
      <c r="AB67" s="9" t="e">
        <f>'M2 ANNUEL MAQUETTE'!#REF!*1.5</f>
        <v>#REF!</v>
      </c>
      <c r="AC67" s="9" t="e">
        <f>#REF!*1.5</f>
        <v>#REF!</v>
      </c>
      <c r="AD67" s="9" t="e">
        <f>#REF!*1.5</f>
        <v>#REF!</v>
      </c>
    </row>
    <row r="68" spans="27:30" x14ac:dyDescent="0.3">
      <c r="AA68" s="9">
        <f>'M1 ANNUEL MAQUETTE'!I85*1.5</f>
        <v>0</v>
      </c>
      <c r="AB68" s="9">
        <f>'M2 ANNUEL MAQUETTE'!I31*1.5</f>
        <v>0</v>
      </c>
      <c r="AC68" s="9" t="e">
        <f>#REF!*1.5</f>
        <v>#REF!</v>
      </c>
      <c r="AD68" s="9" t="e">
        <f>#REF!*1.5</f>
        <v>#REF!</v>
      </c>
    </row>
    <row r="69" spans="27:30" x14ac:dyDescent="0.3">
      <c r="AA69" s="9">
        <f>'M1 ANNUEL MAQUETTE'!I86*1.5</f>
        <v>0</v>
      </c>
      <c r="AB69" s="9">
        <f>'M2 ANNUEL MAQUETTE'!I32*1.5</f>
        <v>21</v>
      </c>
      <c r="AC69" s="9" t="e">
        <f>#REF!*1.5</f>
        <v>#REF!</v>
      </c>
      <c r="AD69" s="9" t="e">
        <f>#REF!*1.5</f>
        <v>#REF!</v>
      </c>
    </row>
    <row r="70" spans="27:30" x14ac:dyDescent="0.3">
      <c r="AA70" s="9">
        <f>'M1 ANNUEL MAQUETTE'!I87*1.5</f>
        <v>0</v>
      </c>
      <c r="AB70" s="9">
        <f>'M2 ANNUEL MAQUETTE'!I33*1.5</f>
        <v>12</v>
      </c>
      <c r="AC70" s="9" t="e">
        <f>#REF!*1.5</f>
        <v>#REF!</v>
      </c>
      <c r="AD70" s="9" t="e">
        <f>#REF!*1.5</f>
        <v>#REF!</v>
      </c>
    </row>
    <row r="71" spans="27:30" x14ac:dyDescent="0.3">
      <c r="AA71" s="9">
        <f>'M1 ANNUEL MAQUETTE'!I88*1.5</f>
        <v>0</v>
      </c>
      <c r="AB71" s="9">
        <f>'M2 ANNUEL MAQUETTE'!I34*1.5</f>
        <v>0</v>
      </c>
      <c r="AC71" s="9" t="e">
        <f>#REF!*1.5</f>
        <v>#REF!</v>
      </c>
      <c r="AD71" s="9" t="e">
        <f>#REF!*1.5</f>
        <v>#REF!</v>
      </c>
    </row>
    <row r="72" spans="27:30" x14ac:dyDescent="0.3">
      <c r="AA72" s="9">
        <f>'M1 ANNUEL MAQUETTE'!I89*1.5</f>
        <v>0</v>
      </c>
      <c r="AB72" s="9">
        <f>'M2 ANNUEL MAQUETTE'!I35*1.5</f>
        <v>21</v>
      </c>
      <c r="AC72" s="9" t="e">
        <f>#REF!*1.5</f>
        <v>#REF!</v>
      </c>
      <c r="AD72" s="9" t="e">
        <f>#REF!*1.5</f>
        <v>#REF!</v>
      </c>
    </row>
    <row r="73" spans="27:30" x14ac:dyDescent="0.3">
      <c r="AA73" s="9">
        <f>'M1 ANNUEL MAQUETTE'!I90*1.5</f>
        <v>0</v>
      </c>
      <c r="AB73" s="9">
        <f>'M2 ANNUEL MAQUETTE'!I36*1.5</f>
        <v>12</v>
      </c>
      <c r="AC73" s="9" t="e">
        <f>#REF!*1.5</f>
        <v>#REF!</v>
      </c>
      <c r="AD73" s="9" t="e">
        <f>#REF!*1.5</f>
        <v>#REF!</v>
      </c>
    </row>
    <row r="74" spans="27:30" x14ac:dyDescent="0.3">
      <c r="AA74" s="9">
        <f>'M1 ANNUEL MAQUETTE'!I91*1.5</f>
        <v>0</v>
      </c>
      <c r="AB74" s="9">
        <f>'M2 ANNUEL MAQUETTE'!I44*1.5</f>
        <v>45</v>
      </c>
      <c r="AC74" s="9" t="e">
        <f>#REF!*1.5</f>
        <v>#REF!</v>
      </c>
      <c r="AD74" s="9" t="e">
        <f>#REF!*1.5</f>
        <v>#REF!</v>
      </c>
    </row>
    <row r="75" spans="27:30" x14ac:dyDescent="0.3">
      <c r="AA75" s="9">
        <f>'M1 ANNUEL MAQUETTE'!I92*1.5</f>
        <v>0</v>
      </c>
      <c r="AB75" s="9">
        <f>'M2 ANNUEL MAQUETTE'!I45*1.5</f>
        <v>45</v>
      </c>
      <c r="AC75" s="9" t="e">
        <f>#REF!*1.5</f>
        <v>#REF!</v>
      </c>
      <c r="AD75" s="9" t="e">
        <f>#REF!*1.5</f>
        <v>#REF!</v>
      </c>
    </row>
    <row r="76" spans="27:30" x14ac:dyDescent="0.3">
      <c r="AA76" s="9">
        <f>'M1 ANNUEL MAQUETTE'!I93*1.5</f>
        <v>0</v>
      </c>
      <c r="AB76" s="9" t="e">
        <f>'M2 ANNUEL MAQUETTE'!#REF!*1.5</f>
        <v>#REF!</v>
      </c>
      <c r="AC76" s="9" t="e">
        <f>#REF!*1.5</f>
        <v>#REF!</v>
      </c>
      <c r="AD76" s="9" t="e">
        <f>#REF!*1.5</f>
        <v>#REF!</v>
      </c>
    </row>
    <row r="77" spans="27:30" x14ac:dyDescent="0.3">
      <c r="AA77" s="9">
        <f>'M1 ANNUEL MAQUETTE'!I94*1.5</f>
        <v>0</v>
      </c>
      <c r="AB77" s="9" t="e">
        <f>'M2 ANNUEL MAQUETTE'!#REF!*1.5</f>
        <v>#REF!</v>
      </c>
      <c r="AC77" s="9" t="e">
        <f>#REF!*1.5</f>
        <v>#REF!</v>
      </c>
      <c r="AD77" s="9" t="e">
        <f>#REF!*1.5</f>
        <v>#REF!</v>
      </c>
    </row>
    <row r="78" spans="27:30" x14ac:dyDescent="0.3">
      <c r="AA78" s="9">
        <f>'M1 ANNUEL MAQUETTE'!I95*1.5</f>
        <v>0</v>
      </c>
      <c r="AB78" s="9" t="e">
        <f>'M2 ANNUEL MAQUETTE'!#REF!*1.5</f>
        <v>#REF!</v>
      </c>
      <c r="AC78" s="9" t="e">
        <f>#REF!*1.5</f>
        <v>#REF!</v>
      </c>
      <c r="AD78" s="9" t="e">
        <f>#REF!*1.5</f>
        <v>#REF!</v>
      </c>
    </row>
    <row r="79" spans="27:30" x14ac:dyDescent="0.3">
      <c r="AA79" s="9">
        <f>'M1 ANNUEL MAQUETTE'!I96*1.5</f>
        <v>0</v>
      </c>
      <c r="AB79" s="9" t="e">
        <f>'M2 ANNUEL MAQUETTE'!#REF!*1.5</f>
        <v>#REF!</v>
      </c>
      <c r="AC79" s="9" t="e">
        <f>#REF!*1.5</f>
        <v>#REF!</v>
      </c>
      <c r="AD79" s="9" t="e">
        <f>#REF!*1.5</f>
        <v>#REF!</v>
      </c>
    </row>
    <row r="80" spans="27:30" x14ac:dyDescent="0.3">
      <c r="AA80" s="9">
        <f>'M1 ANNUEL MAQUETTE'!I97*1.5</f>
        <v>0</v>
      </c>
      <c r="AB80" s="9" t="e">
        <f>'M2 ANNUEL MAQUETTE'!#REF!*1.5</f>
        <v>#REF!</v>
      </c>
      <c r="AC80" s="9" t="e">
        <f>#REF!*1.5</f>
        <v>#REF!</v>
      </c>
      <c r="AD80" s="9" t="e">
        <f>#REF!*1.5</f>
        <v>#REF!</v>
      </c>
    </row>
    <row r="81" spans="27:30" x14ac:dyDescent="0.3">
      <c r="AA81" s="9">
        <f>'M1 ANNUEL MAQUETTE'!I98*1.5</f>
        <v>0</v>
      </c>
      <c r="AB81" s="9" t="e">
        <f>'M2 ANNUEL MAQUETTE'!#REF!*1.5</f>
        <v>#REF!</v>
      </c>
      <c r="AC81" s="9" t="e">
        <f>#REF!*1.5</f>
        <v>#REF!</v>
      </c>
      <c r="AD81" s="9" t="e">
        <f>#REF!*1.5</f>
        <v>#REF!</v>
      </c>
    </row>
    <row r="82" spans="27:30" x14ac:dyDescent="0.3">
      <c r="AA82" s="9">
        <f>'M1 ANNUEL MAQUETTE'!I99*1.5</f>
        <v>0</v>
      </c>
      <c r="AB82" s="9" t="e">
        <f>'M2 ANNUEL MAQUETTE'!#REF!*1.5</f>
        <v>#REF!</v>
      </c>
      <c r="AC82" s="9" t="e">
        <f>#REF!*1.5</f>
        <v>#REF!</v>
      </c>
      <c r="AD82" s="9" t="e">
        <f>#REF!*1.5</f>
        <v>#REF!</v>
      </c>
    </row>
    <row r="83" spans="27:30" x14ac:dyDescent="0.3">
      <c r="AA83" s="9">
        <f>'M1 ANNUEL MAQUETTE'!I100*1.5</f>
        <v>0</v>
      </c>
      <c r="AB83" s="9" t="e">
        <f>'M2 ANNUEL MAQUETTE'!#REF!*1.5</f>
        <v>#REF!</v>
      </c>
      <c r="AC83" s="9" t="e">
        <f>#REF!*1.5</f>
        <v>#REF!</v>
      </c>
      <c r="AD83" s="9" t="e">
        <f>#REF!*1.5</f>
        <v>#REF!</v>
      </c>
    </row>
    <row r="84" spans="27:30" x14ac:dyDescent="0.3">
      <c r="AA84" s="9">
        <f>'M1 ANNUEL MAQUETTE'!I101*1.5</f>
        <v>0</v>
      </c>
      <c r="AB84" s="9" t="e">
        <f>'M2 ANNUEL MAQUETTE'!#REF!*1.5</f>
        <v>#REF!</v>
      </c>
      <c r="AC84" s="9" t="e">
        <f>#REF!*1.5</f>
        <v>#REF!</v>
      </c>
      <c r="AD84" s="9" t="e">
        <f>#REF!*1.5</f>
        <v>#REF!</v>
      </c>
    </row>
    <row r="85" spans="27:30" x14ac:dyDescent="0.3">
      <c r="AA85" s="9">
        <f>'M1 ANNUEL MAQUETTE'!I102*1.5</f>
        <v>0</v>
      </c>
      <c r="AB85" s="9" t="e">
        <f>'M2 ANNUEL MAQUETTE'!#REF!*1.5</f>
        <v>#REF!</v>
      </c>
      <c r="AC85" s="9" t="e">
        <f>#REF!*1.5</f>
        <v>#REF!</v>
      </c>
      <c r="AD85" s="9" t="e">
        <f>#REF!*1.5</f>
        <v>#REF!</v>
      </c>
    </row>
    <row r="86" spans="27:30" x14ac:dyDescent="0.3">
      <c r="AA86" s="9">
        <f>'M1 ANNUEL MAQUETTE'!I103*1.5</f>
        <v>0</v>
      </c>
      <c r="AB86" s="9" t="e">
        <f>'M2 ANNUEL MAQUETTE'!#REF!*1.5</f>
        <v>#REF!</v>
      </c>
      <c r="AC86" s="9" t="e">
        <f>#REF!*1.5</f>
        <v>#REF!</v>
      </c>
      <c r="AD86" s="9" t="e">
        <f>#REF!*1.5</f>
        <v>#REF!</v>
      </c>
    </row>
    <row r="87" spans="27:30" x14ac:dyDescent="0.3">
      <c r="AA87" s="9">
        <f>'M1 ANNUEL MAQUETTE'!I104*1.5</f>
        <v>0</v>
      </c>
      <c r="AB87" s="9" t="e">
        <f>'M2 ANNUEL MAQUETTE'!#REF!*1.5</f>
        <v>#REF!</v>
      </c>
      <c r="AC87" s="9" t="e">
        <f>#REF!*1.5</f>
        <v>#REF!</v>
      </c>
      <c r="AD87" s="9" t="e">
        <f>#REF!*1.5</f>
        <v>#REF!</v>
      </c>
    </row>
    <row r="88" spans="27:30" x14ac:dyDescent="0.3">
      <c r="AA88" s="9">
        <f>'M1 ANNUEL MAQUETTE'!I105*1.5</f>
        <v>0</v>
      </c>
      <c r="AB88" s="9" t="e">
        <f>'M2 ANNUEL MAQUETTE'!#REF!*1.5</f>
        <v>#REF!</v>
      </c>
      <c r="AC88" s="9" t="e">
        <f>#REF!*1.5</f>
        <v>#REF!</v>
      </c>
      <c r="AD88" s="9" t="e">
        <f>#REF!*1.5</f>
        <v>#REF!</v>
      </c>
    </row>
    <row r="89" spans="27:30" x14ac:dyDescent="0.3">
      <c r="AA89" s="9">
        <f>'M1 ANNUEL MAQUETTE'!I106*1.5</f>
        <v>0</v>
      </c>
      <c r="AB89" s="9" t="e">
        <f>'M2 ANNUEL MAQUETTE'!#REF!*1.5</f>
        <v>#REF!</v>
      </c>
      <c r="AC89" s="9" t="e">
        <f>#REF!*1.5</f>
        <v>#REF!</v>
      </c>
      <c r="AD89" s="9" t="e">
        <f>#REF!*1.5</f>
        <v>#REF!</v>
      </c>
    </row>
    <row r="90" spans="27:30" x14ac:dyDescent="0.3">
      <c r="AA90" s="9">
        <f>'M1 ANNUEL MAQUETTE'!I107*1.5</f>
        <v>0</v>
      </c>
      <c r="AB90" s="9" t="e">
        <f>'M2 ANNUEL MAQUETTE'!#REF!*1.5</f>
        <v>#REF!</v>
      </c>
      <c r="AC90" s="9" t="e">
        <f>#REF!*1.5</f>
        <v>#REF!</v>
      </c>
      <c r="AD90" s="9" t="e">
        <f>#REF!*1.5</f>
        <v>#REF!</v>
      </c>
    </row>
    <row r="91" spans="27:30" x14ac:dyDescent="0.3">
      <c r="AA91" s="9">
        <f>'M1 ANNUEL MAQUETTE'!I108*1.5</f>
        <v>0</v>
      </c>
      <c r="AB91" s="9" t="e">
        <f>'M2 ANNUEL MAQUETTE'!#REF!*1.5</f>
        <v>#REF!</v>
      </c>
      <c r="AC91" s="9" t="e">
        <f>#REF!*1.5</f>
        <v>#REF!</v>
      </c>
      <c r="AD91" s="9" t="e">
        <f>#REF!*1.5</f>
        <v>#REF!</v>
      </c>
    </row>
    <row r="92" spans="27:30" x14ac:dyDescent="0.3">
      <c r="AA92" s="9">
        <f>'M1 ANNUEL MAQUETTE'!I109*1.5</f>
        <v>0</v>
      </c>
      <c r="AB92" s="9" t="e">
        <f>'M2 ANNUEL MAQUETTE'!#REF!*1.5</f>
        <v>#REF!</v>
      </c>
      <c r="AC92" s="9" t="e">
        <f>#REF!*1.5</f>
        <v>#REF!</v>
      </c>
      <c r="AD92" s="9" t="e">
        <f>#REF!*1.5</f>
        <v>#REF!</v>
      </c>
    </row>
    <row r="93" spans="27:30" x14ac:dyDescent="0.3">
      <c r="AA93" s="9">
        <f>'M1 ANNUEL MAQUETTE'!I110*1.5</f>
        <v>0</v>
      </c>
      <c r="AB93" s="9">
        <f>'M2 ANNUEL MAQUETTE'!I46*1.5</f>
        <v>0</v>
      </c>
      <c r="AC93" s="9" t="e">
        <f>#REF!*1.5</f>
        <v>#REF!</v>
      </c>
      <c r="AD93" s="9" t="e">
        <f>#REF!*1.5</f>
        <v>#REF!</v>
      </c>
    </row>
    <row r="94" spans="27:30" x14ac:dyDescent="0.3">
      <c r="AA94" s="9">
        <f>'M1 ANNUEL MAQUETTE'!I111*1.5</f>
        <v>0</v>
      </c>
      <c r="AB94" s="9">
        <f>'M2 ANNUEL MAQUETTE'!I47*1.5</f>
        <v>0</v>
      </c>
      <c r="AC94" s="9" t="e">
        <f>#REF!*1.5</f>
        <v>#REF!</v>
      </c>
      <c r="AD94" s="9" t="e">
        <f>#REF!*1.5</f>
        <v>#REF!</v>
      </c>
    </row>
    <row r="95" spans="27:30" x14ac:dyDescent="0.3">
      <c r="AA95" s="9">
        <f>'M1 ANNUEL MAQUETTE'!I112*1.5</f>
        <v>0</v>
      </c>
      <c r="AB95" s="9">
        <f>'M2 ANNUEL MAQUETTE'!I48*1.5</f>
        <v>0</v>
      </c>
      <c r="AC95" s="9" t="e">
        <f>#REF!*1.5</f>
        <v>#REF!</v>
      </c>
      <c r="AD95" s="9" t="e">
        <f>#REF!*1.5</f>
        <v>#REF!</v>
      </c>
    </row>
    <row r="96" spans="27:30" x14ac:dyDescent="0.3">
      <c r="AA96" s="9">
        <f>'M1 ANNUEL MAQUETTE'!I113*1.5</f>
        <v>0</v>
      </c>
      <c r="AB96" s="9">
        <f>'M2 ANNUEL MAQUETTE'!I49*1.5</f>
        <v>0</v>
      </c>
      <c r="AC96" s="9" t="e">
        <f>#REF!*1.5</f>
        <v>#REF!</v>
      </c>
      <c r="AD96" s="9" t="e">
        <f>#REF!*1.5</f>
        <v>#REF!</v>
      </c>
    </row>
    <row r="97" spans="27:30" x14ac:dyDescent="0.3">
      <c r="AA97" s="9">
        <f>'M1 ANNUEL MAQUETTE'!I114*1.5</f>
        <v>0</v>
      </c>
      <c r="AB97" s="9">
        <f>'M2 ANNUEL MAQUETTE'!I50*1.5</f>
        <v>0</v>
      </c>
      <c r="AC97" s="9" t="e">
        <f>#REF!*1.5</f>
        <v>#REF!</v>
      </c>
      <c r="AD97" s="9" t="e">
        <f>#REF!*1.5</f>
        <v>#REF!</v>
      </c>
    </row>
    <row r="98" spans="27:30" x14ac:dyDescent="0.3">
      <c r="AA98" s="9">
        <f>'M1 ANNUEL MAQUETTE'!I115*1.5</f>
        <v>0</v>
      </c>
      <c r="AB98" s="9">
        <f>'M2 ANNUEL MAQUETTE'!I51*1.5</f>
        <v>0</v>
      </c>
      <c r="AC98" s="9" t="e">
        <f>#REF!*1.5</f>
        <v>#REF!</v>
      </c>
      <c r="AD98" s="9" t="e">
        <f>#REF!*1.5</f>
        <v>#REF!</v>
      </c>
    </row>
    <row r="99" spans="27:30" x14ac:dyDescent="0.3">
      <c r="AA99" s="9">
        <f>'M1 ANNUEL MAQUETTE'!I116*1.5</f>
        <v>0</v>
      </c>
      <c r="AB99" s="9">
        <f>'M2 ANNUEL MAQUETTE'!I52*1.5</f>
        <v>0</v>
      </c>
      <c r="AC99" s="9" t="e">
        <f>#REF!*1.5</f>
        <v>#REF!</v>
      </c>
      <c r="AD99" s="9" t="e">
        <f>#REF!*1.5</f>
        <v>#REF!</v>
      </c>
    </row>
    <row r="100" spans="27:30" x14ac:dyDescent="0.3">
      <c r="AA100" s="9">
        <f>'M1 ANNUEL MAQUETTE'!I117*1.5</f>
        <v>0</v>
      </c>
      <c r="AB100" s="9">
        <f>'M2 ANNUEL MAQUETTE'!I53*1.5</f>
        <v>52.5</v>
      </c>
      <c r="AC100" s="9" t="e">
        <f>#REF!*1.5</f>
        <v>#REF!</v>
      </c>
      <c r="AD100" s="9" t="e">
        <f>#REF!*1.5</f>
        <v>#REF!</v>
      </c>
    </row>
    <row r="101" spans="27:30" x14ac:dyDescent="0.3">
      <c r="AA101" s="9">
        <f>'M1 ANNUEL MAQUETTE'!I118*1.5</f>
        <v>0</v>
      </c>
      <c r="AB101" s="9">
        <f>'M2 ANNUEL MAQUETTE'!I54*1.5</f>
        <v>0</v>
      </c>
      <c r="AC101" s="9" t="e">
        <f>#REF!*1.5</f>
        <v>#REF!</v>
      </c>
      <c r="AD101" s="9" t="e">
        <f>#REF!*1.5</f>
        <v>#REF!</v>
      </c>
    </row>
    <row r="102" spans="27:30" x14ac:dyDescent="0.3">
      <c r="AA102" s="9">
        <f>'M1 ANNUEL MAQUETTE'!I119*1.5</f>
        <v>0</v>
      </c>
      <c r="AB102" s="9">
        <f>'M2 ANNUEL MAQUETTE'!I55*1.5</f>
        <v>0</v>
      </c>
      <c r="AC102" s="9" t="e">
        <f>#REF!*1.5</f>
        <v>#REF!</v>
      </c>
      <c r="AD102" s="9" t="e">
        <f>#REF!*1.5</f>
        <v>#REF!</v>
      </c>
    </row>
    <row r="103" spans="27:30" x14ac:dyDescent="0.3">
      <c r="AA103" s="9">
        <f>'M1 ANNUEL MAQUETTE'!I120*1.5</f>
        <v>0</v>
      </c>
      <c r="AB103" s="9">
        <f>'M2 ANNUEL MAQUETTE'!I56*1.5</f>
        <v>0</v>
      </c>
      <c r="AC103" s="9" t="e">
        <f>#REF!*1.5</f>
        <v>#REF!</v>
      </c>
      <c r="AD103" s="9" t="e">
        <f>#REF!*1.5</f>
        <v>#REF!</v>
      </c>
    </row>
    <row r="104" spans="27:30" x14ac:dyDescent="0.3">
      <c r="AA104" s="9">
        <f>'M1 ANNUEL MAQUETTE'!I121*1.5</f>
        <v>0</v>
      </c>
      <c r="AB104" s="9">
        <f>'M2 ANNUEL MAQUETTE'!I57*1.5</f>
        <v>0</v>
      </c>
      <c r="AC104" s="9" t="e">
        <f>#REF!*1.5</f>
        <v>#REF!</v>
      </c>
      <c r="AD104" s="9" t="e">
        <f>#REF!*1.5</f>
        <v>#REF!</v>
      </c>
    </row>
    <row r="105" spans="27:30" x14ac:dyDescent="0.3">
      <c r="AA105" s="9">
        <f>'M1 ANNUEL MAQUETTE'!I122*1.5</f>
        <v>0</v>
      </c>
      <c r="AB105" s="9">
        <f>'M2 ANNUEL MAQUETTE'!I58*1.5</f>
        <v>0</v>
      </c>
      <c r="AC105" s="9" t="e">
        <f>#REF!*1.5</f>
        <v>#REF!</v>
      </c>
      <c r="AD105" s="9" t="e">
        <f>#REF!*1.5</f>
        <v>#REF!</v>
      </c>
    </row>
    <row r="106" spans="27:30" x14ac:dyDescent="0.3">
      <c r="AA106" s="9">
        <f>'M1 ANNUEL MAQUETTE'!I123*1.5</f>
        <v>0</v>
      </c>
      <c r="AB106" s="9">
        <f>'M2 ANNUEL MAQUETTE'!I59*1.5</f>
        <v>0</v>
      </c>
      <c r="AC106" s="9" t="e">
        <f>#REF!*1.5</f>
        <v>#REF!</v>
      </c>
      <c r="AD106" s="9" t="e">
        <f>#REF!*1.5</f>
        <v>#REF!</v>
      </c>
    </row>
    <row r="107" spans="27:30" x14ac:dyDescent="0.3">
      <c r="AA107" s="9">
        <f>'M1 ANNUEL MAQUETTE'!I124*1.5</f>
        <v>0</v>
      </c>
      <c r="AB107" s="9">
        <f>'M2 ANNUEL MAQUETTE'!I60*1.5</f>
        <v>0</v>
      </c>
      <c r="AC107" s="9" t="e">
        <f>#REF!*1.5</f>
        <v>#REF!</v>
      </c>
      <c r="AD107" s="9" t="e">
        <f>#REF!*1.5</f>
        <v>#REF!</v>
      </c>
    </row>
    <row r="108" spans="27:30" x14ac:dyDescent="0.3">
      <c r="AA108" s="9">
        <f>'M1 ANNUEL MAQUETTE'!I125*1.5</f>
        <v>0</v>
      </c>
      <c r="AB108" s="9">
        <f>'M2 ANNUEL MAQUETTE'!I61*1.5</f>
        <v>0</v>
      </c>
      <c r="AC108" s="9" t="e">
        <f>#REF!*1.5</f>
        <v>#REF!</v>
      </c>
      <c r="AD108" s="9" t="e">
        <f>#REF!*1.5</f>
        <v>#REF!</v>
      </c>
    </row>
    <row r="109" spans="27:30" x14ac:dyDescent="0.3">
      <c r="AA109" s="9">
        <f>'M1 ANNUEL MAQUETTE'!I126*1.5</f>
        <v>0</v>
      </c>
      <c r="AB109" s="9">
        <f>'M2 ANNUEL MAQUETTE'!I62*1.5</f>
        <v>0</v>
      </c>
      <c r="AC109" s="9" t="e">
        <f>#REF!*1.5</f>
        <v>#REF!</v>
      </c>
      <c r="AD109" s="9" t="e">
        <f>#REF!*1.5</f>
        <v>#REF!</v>
      </c>
    </row>
    <row r="110" spans="27:30" x14ac:dyDescent="0.3">
      <c r="AA110" s="9">
        <f>'M1 ANNUEL MAQUETTE'!I127*1.5</f>
        <v>0</v>
      </c>
      <c r="AB110" s="9">
        <f>'M2 ANNUEL MAQUETTE'!I63*1.5</f>
        <v>0</v>
      </c>
      <c r="AC110" s="9" t="e">
        <f>#REF!*1.5</f>
        <v>#REF!</v>
      </c>
      <c r="AD110" s="9" t="e">
        <f>#REF!*1.5</f>
        <v>#REF!</v>
      </c>
    </row>
    <row r="111" spans="27:30" x14ac:dyDescent="0.3">
      <c r="AA111" s="9">
        <f>'M1 ANNUEL MAQUETTE'!I128*1.5</f>
        <v>0</v>
      </c>
      <c r="AB111" s="9">
        <f>'M2 ANNUEL MAQUETTE'!I64*1.5</f>
        <v>0</v>
      </c>
      <c r="AC111" s="9" t="e">
        <f>#REF!*1.5</f>
        <v>#REF!</v>
      </c>
      <c r="AD111" s="9" t="e">
        <f>#REF!*1.5</f>
        <v>#REF!</v>
      </c>
    </row>
    <row r="112" spans="27:30" x14ac:dyDescent="0.3">
      <c r="AA112" s="9">
        <f>'M1 ANNUEL MAQUETTE'!I129*1.5</f>
        <v>0</v>
      </c>
      <c r="AB112" s="9">
        <f>'M2 ANNUEL MAQUETTE'!I65*1.5</f>
        <v>0</v>
      </c>
      <c r="AC112" s="9" t="e">
        <f>#REF!*1.5</f>
        <v>#REF!</v>
      </c>
      <c r="AD112" s="9" t="e">
        <f>#REF!*1.5</f>
        <v>#REF!</v>
      </c>
    </row>
    <row r="113" spans="27:30" x14ac:dyDescent="0.3">
      <c r="AA113" s="9">
        <f>'M1 ANNUEL MAQUETTE'!I130*1.5</f>
        <v>0</v>
      </c>
      <c r="AB113" s="9">
        <f>'M2 ANNUEL MAQUETTE'!I66*1.5</f>
        <v>0</v>
      </c>
      <c r="AC113" s="9" t="e">
        <f>#REF!*1.5</f>
        <v>#REF!</v>
      </c>
      <c r="AD113" s="9" t="e">
        <f>#REF!*1.5</f>
        <v>#REF!</v>
      </c>
    </row>
    <row r="114" spans="27:30" x14ac:dyDescent="0.3">
      <c r="AA114" s="9">
        <f>'M1 ANNUEL MAQUETTE'!I131*1.5</f>
        <v>0</v>
      </c>
      <c r="AB114" s="9">
        <f>'M2 ANNUEL MAQUETTE'!I67*1.5</f>
        <v>0</v>
      </c>
      <c r="AC114" s="9" t="e">
        <f>#REF!*1.5</f>
        <v>#REF!</v>
      </c>
      <c r="AD114" s="9" t="e">
        <f>#REF!*1.5</f>
        <v>#REF!</v>
      </c>
    </row>
    <row r="115" spans="27:30" x14ac:dyDescent="0.3">
      <c r="AA115" s="9">
        <f>'M1 ANNUEL MAQUETTE'!I132*1.5</f>
        <v>0</v>
      </c>
      <c r="AB115" s="9">
        <f>'M2 ANNUEL MAQUETTE'!I68*1.5</f>
        <v>0</v>
      </c>
      <c r="AC115" s="9" t="e">
        <f>#REF!*1.5</f>
        <v>#REF!</v>
      </c>
      <c r="AD115" s="9" t="e">
        <f>#REF!*1.5</f>
        <v>#REF!</v>
      </c>
    </row>
    <row r="116" spans="27:30" x14ac:dyDescent="0.3">
      <c r="AA116" s="9">
        <f>'M1 ANNUEL MAQUETTE'!I133*1.5</f>
        <v>0</v>
      </c>
      <c r="AB116" s="9">
        <f>'M2 ANNUEL MAQUETTE'!I69*1.5</f>
        <v>0</v>
      </c>
      <c r="AC116" s="9" t="e">
        <f>#REF!*1.5</f>
        <v>#REF!</v>
      </c>
      <c r="AD116" s="9" t="e">
        <f>#REF!*1.5</f>
        <v>#REF!</v>
      </c>
    </row>
    <row r="117" spans="27:30" x14ac:dyDescent="0.3">
      <c r="AA117" s="9">
        <f>'M1 ANNUEL MAQUETTE'!I134*1.5</f>
        <v>0</v>
      </c>
      <c r="AB117" s="9">
        <f>'M2 ANNUEL MAQUETTE'!I70*1.5</f>
        <v>0</v>
      </c>
      <c r="AC117" s="9" t="e">
        <f>#REF!*1.5</f>
        <v>#REF!</v>
      </c>
      <c r="AD117" s="9" t="e">
        <f>#REF!*1.5</f>
        <v>#REF!</v>
      </c>
    </row>
    <row r="118" spans="27:30" x14ac:dyDescent="0.3">
      <c r="AA118" s="9">
        <f>'M1 ANNUEL MAQUETTE'!I135*1.5</f>
        <v>0</v>
      </c>
      <c r="AB118" s="9">
        <f>'M2 ANNUEL MAQUETTE'!I71*1.5</f>
        <v>0</v>
      </c>
      <c r="AC118" s="9" t="e">
        <f>#REF!*1.5</f>
        <v>#REF!</v>
      </c>
      <c r="AD118" s="9" t="e">
        <f>#REF!*1.5</f>
        <v>#REF!</v>
      </c>
    </row>
    <row r="119" spans="27:30" x14ac:dyDescent="0.3">
      <c r="AA119" s="9">
        <f>'M1 ANNUEL MAQUETTE'!I136*1.5</f>
        <v>0</v>
      </c>
      <c r="AB119" s="9">
        <f>'M2 ANNUEL MAQUETTE'!I72*1.5</f>
        <v>0</v>
      </c>
      <c r="AC119" s="9" t="e">
        <f>#REF!*1.5</f>
        <v>#REF!</v>
      </c>
      <c r="AD119" s="9" t="e">
        <f>#REF!*1.5</f>
        <v>#REF!</v>
      </c>
    </row>
    <row r="120" spans="27:30" x14ac:dyDescent="0.3">
      <c r="AA120" s="9">
        <f>'M1 ANNUEL MAQUETTE'!I137*1.5</f>
        <v>0</v>
      </c>
      <c r="AB120" s="9">
        <f>'M2 ANNUEL MAQUETTE'!I73*1.5</f>
        <v>0</v>
      </c>
      <c r="AC120" s="9" t="e">
        <f>#REF!*1.5</f>
        <v>#REF!</v>
      </c>
      <c r="AD120" s="9" t="e">
        <f>#REF!*1.5</f>
        <v>#REF!</v>
      </c>
    </row>
    <row r="121" spans="27:30" x14ac:dyDescent="0.3">
      <c r="AA121" s="9">
        <f>'M1 ANNUEL MAQUETTE'!I138*1.5</f>
        <v>0</v>
      </c>
      <c r="AB121" s="9">
        <f>'M2 ANNUEL MAQUETTE'!I74*1.5</f>
        <v>0</v>
      </c>
      <c r="AC121" s="9" t="e">
        <f>#REF!*1.5</f>
        <v>#REF!</v>
      </c>
      <c r="AD121" s="9" t="e">
        <f>#REF!*1.5</f>
        <v>#REF!</v>
      </c>
    </row>
    <row r="122" spans="27:30" x14ac:dyDescent="0.3">
      <c r="AA122" s="9">
        <f>'M1 ANNUEL MAQUETTE'!I139*1.5</f>
        <v>0</v>
      </c>
      <c r="AB122" s="9">
        <f>'M2 ANNUEL MAQUETTE'!I75*1.5</f>
        <v>0</v>
      </c>
      <c r="AC122" s="9" t="e">
        <f>#REF!*1.5</f>
        <v>#REF!</v>
      </c>
      <c r="AD122" s="9" t="e">
        <f>#REF!*1.5</f>
        <v>#REF!</v>
      </c>
    </row>
    <row r="123" spans="27:30" x14ac:dyDescent="0.3">
      <c r="AA123" s="9">
        <f>'M1 ANNUEL MAQUETTE'!I140*1.5</f>
        <v>0</v>
      </c>
      <c r="AB123" s="9">
        <f>'M2 ANNUEL MAQUETTE'!I76*1.5</f>
        <v>0</v>
      </c>
      <c r="AC123" s="9" t="e">
        <f>#REF!*1.5</f>
        <v>#REF!</v>
      </c>
      <c r="AD123" s="9" t="e">
        <f>#REF!*1.5</f>
        <v>#REF!</v>
      </c>
    </row>
    <row r="124" spans="27:30" x14ac:dyDescent="0.3">
      <c r="AA124" s="9">
        <f>'M1 ANNUEL MAQUETTE'!I141*1.5</f>
        <v>0</v>
      </c>
      <c r="AB124" s="9">
        <f>'M2 ANNUEL MAQUETTE'!I77*1.5</f>
        <v>0</v>
      </c>
      <c r="AC124" s="9" t="e">
        <f>#REF!*1.5</f>
        <v>#REF!</v>
      </c>
      <c r="AD124" s="9" t="e">
        <f>#REF!*1.5</f>
        <v>#REF!</v>
      </c>
    </row>
    <row r="125" spans="27:30" x14ac:dyDescent="0.3">
      <c r="AA125" s="9">
        <f>'M1 ANNUEL MAQUETTE'!I142*1.5</f>
        <v>0</v>
      </c>
      <c r="AB125" s="9">
        <f>'M2 ANNUEL MAQUETTE'!I78*1.5</f>
        <v>0</v>
      </c>
      <c r="AC125" s="9" t="e">
        <f>#REF!*1.5</f>
        <v>#REF!</v>
      </c>
      <c r="AD125" s="9" t="e">
        <f>#REF!*1.5</f>
        <v>#REF!</v>
      </c>
    </row>
    <row r="126" spans="27:30" x14ac:dyDescent="0.3">
      <c r="AA126" s="9">
        <f>'M1 ANNUEL MAQUETTE'!I143*1.5</f>
        <v>0</v>
      </c>
      <c r="AB126" s="9">
        <f>'M2 ANNUEL MAQUETTE'!I79*1.5</f>
        <v>0</v>
      </c>
      <c r="AC126" s="9" t="e">
        <f>#REF!*1.5</f>
        <v>#REF!</v>
      </c>
      <c r="AD126" s="9" t="e">
        <f>#REF!*1.5</f>
        <v>#REF!</v>
      </c>
    </row>
    <row r="127" spans="27:30" x14ac:dyDescent="0.3">
      <c r="AA127" s="9">
        <f>'M1 ANNUEL MAQUETTE'!I144*1.5</f>
        <v>0</v>
      </c>
      <c r="AB127" s="9">
        <f>'M2 ANNUEL MAQUETTE'!I80*1.5</f>
        <v>0</v>
      </c>
      <c r="AC127" s="9" t="e">
        <f>#REF!*1.5</f>
        <v>#REF!</v>
      </c>
      <c r="AD127" s="9" t="e">
        <f>#REF!*1.5</f>
        <v>#REF!</v>
      </c>
    </row>
    <row r="128" spans="27:30" x14ac:dyDescent="0.3">
      <c r="AA128" s="9">
        <f>'M1 ANNUEL MAQUETTE'!I145*1.5</f>
        <v>0</v>
      </c>
      <c r="AB128" s="9">
        <f>'M2 ANNUEL MAQUETTE'!I81*1.5</f>
        <v>0</v>
      </c>
      <c r="AC128" s="9" t="e">
        <f>#REF!*1.5</f>
        <v>#REF!</v>
      </c>
      <c r="AD128" s="9" t="e">
        <f>#REF!*1.5</f>
        <v>#REF!</v>
      </c>
    </row>
    <row r="129" spans="27:30" x14ac:dyDescent="0.3">
      <c r="AA129" s="9">
        <f>'M1 ANNUEL MAQUETTE'!I146*1.5</f>
        <v>0</v>
      </c>
      <c r="AB129" s="9">
        <f>'M2 ANNUEL MAQUETTE'!I82*1.5</f>
        <v>0</v>
      </c>
      <c r="AC129" s="9" t="e">
        <f>#REF!*1.5</f>
        <v>#REF!</v>
      </c>
      <c r="AD129" s="9" t="e">
        <f>#REF!*1.5</f>
        <v>#REF!</v>
      </c>
    </row>
    <row r="130" spans="27:30" x14ac:dyDescent="0.3">
      <c r="AA130" s="9">
        <f>'M1 ANNUEL MAQUETTE'!I147*1.5</f>
        <v>0</v>
      </c>
      <c r="AB130" s="9">
        <f>'M2 ANNUEL MAQUETTE'!I83*1.5</f>
        <v>0</v>
      </c>
      <c r="AC130" s="9" t="e">
        <f>#REF!*1.5</f>
        <v>#REF!</v>
      </c>
      <c r="AD130" s="9" t="e">
        <f>#REF!*1.5</f>
        <v>#REF!</v>
      </c>
    </row>
    <row r="131" spans="27:30" x14ac:dyDescent="0.3">
      <c r="AA131" s="9">
        <f>'M1 ANNUEL MAQUETTE'!I148*1.5</f>
        <v>0</v>
      </c>
      <c r="AB131" s="9">
        <f>'M2 ANNUEL MAQUETTE'!I84*1.5</f>
        <v>0</v>
      </c>
      <c r="AC131" s="9" t="e">
        <f>#REF!*1.5</f>
        <v>#REF!</v>
      </c>
      <c r="AD131" s="9" t="e">
        <f>#REF!*1.5</f>
        <v>#REF!</v>
      </c>
    </row>
    <row r="132" spans="27:30" x14ac:dyDescent="0.3">
      <c r="AA132" s="9">
        <f>'M1 ANNUEL MAQUETTE'!I149*1.5</f>
        <v>0</v>
      </c>
      <c r="AB132" s="9">
        <f>'M2 ANNUEL MAQUETTE'!I85*1.5</f>
        <v>0</v>
      </c>
      <c r="AC132" s="9" t="e">
        <f>#REF!*1.5</f>
        <v>#REF!</v>
      </c>
      <c r="AD132" s="9" t="e">
        <f>#REF!*1.5</f>
        <v>#REF!</v>
      </c>
    </row>
    <row r="133" spans="27:30" x14ac:dyDescent="0.3">
      <c r="AA133" s="9">
        <f>'M1 ANNUEL MAQUETTE'!I150*1.5</f>
        <v>0</v>
      </c>
      <c r="AB133" s="9">
        <f>'M2 ANNUEL MAQUETTE'!I86*1.5</f>
        <v>0</v>
      </c>
      <c r="AC133" s="9" t="e">
        <f>#REF!*1.5</f>
        <v>#REF!</v>
      </c>
      <c r="AD133" s="9" t="e">
        <f>#REF!*1.5</f>
        <v>#REF!</v>
      </c>
    </row>
    <row r="134" spans="27:30" x14ac:dyDescent="0.3">
      <c r="AA134" s="9">
        <f>'M1 ANNUEL MAQUETTE'!I151*1.5</f>
        <v>0</v>
      </c>
      <c r="AB134" s="9">
        <f>'M2 ANNUEL MAQUETTE'!I87*1.5</f>
        <v>0</v>
      </c>
      <c r="AC134" s="9" t="e">
        <f>#REF!*1.5</f>
        <v>#REF!</v>
      </c>
      <c r="AD134" s="9" t="e">
        <f>#REF!*1.5</f>
        <v>#REF!</v>
      </c>
    </row>
    <row r="135" spans="27:30" x14ac:dyDescent="0.3">
      <c r="AA135" s="9">
        <f>'M1 ANNUEL MAQUETTE'!I152*1.5</f>
        <v>0</v>
      </c>
      <c r="AB135" s="9">
        <f>'M2 ANNUEL MAQUETTE'!I88*1.5</f>
        <v>0</v>
      </c>
      <c r="AC135" s="9" t="e">
        <f>#REF!*1.5</f>
        <v>#REF!</v>
      </c>
      <c r="AD135" s="9" t="e">
        <f>#REF!*1.5</f>
        <v>#REF!</v>
      </c>
    </row>
    <row r="136" spans="27:30" x14ac:dyDescent="0.3">
      <c r="AA136" s="9">
        <f>'M1 ANNUEL MAQUETTE'!I153*1.5</f>
        <v>0</v>
      </c>
      <c r="AB136" s="9">
        <f>'M2 ANNUEL MAQUETTE'!I89*1.5</f>
        <v>0</v>
      </c>
      <c r="AC136" s="9" t="e">
        <f>#REF!*1.5</f>
        <v>#REF!</v>
      </c>
      <c r="AD136" s="9" t="e">
        <f>#REF!*1.5</f>
        <v>#REF!</v>
      </c>
    </row>
    <row r="137" spans="27:30" x14ac:dyDescent="0.3">
      <c r="AA137" s="9">
        <f>'M1 ANNUEL MAQUETTE'!I154*1.5</f>
        <v>0</v>
      </c>
      <c r="AB137" s="9">
        <f>'M2 ANNUEL MAQUETTE'!I90*1.5</f>
        <v>0</v>
      </c>
      <c r="AC137" s="9" t="e">
        <f>#REF!*1.5</f>
        <v>#REF!</v>
      </c>
      <c r="AD137" s="9" t="e">
        <f>#REF!*1.5</f>
        <v>#REF!</v>
      </c>
    </row>
    <row r="138" spans="27:30" x14ac:dyDescent="0.3">
      <c r="AA138" s="9">
        <f>'M1 ANNUEL MAQUETTE'!I155*1.5</f>
        <v>0</v>
      </c>
      <c r="AB138" s="9">
        <f>'M2 ANNUEL MAQUETTE'!I91*1.5</f>
        <v>0</v>
      </c>
      <c r="AC138" s="9" t="e">
        <f>#REF!*1.5</f>
        <v>#REF!</v>
      </c>
      <c r="AD138" s="9" t="e">
        <f>#REF!*1.5</f>
        <v>#REF!</v>
      </c>
    </row>
    <row r="139" spans="27:30" x14ac:dyDescent="0.3">
      <c r="AA139" s="9">
        <f>'M1 ANNUEL MAQUETTE'!I156*1.5</f>
        <v>0</v>
      </c>
      <c r="AB139" s="9">
        <f>'M2 ANNUEL MAQUETTE'!I92*1.5</f>
        <v>0</v>
      </c>
      <c r="AC139" s="9" t="e">
        <f>#REF!*1.5</f>
        <v>#REF!</v>
      </c>
      <c r="AD139" s="9" t="e">
        <f>#REF!*1.5</f>
        <v>#REF!</v>
      </c>
    </row>
    <row r="140" spans="27:30" x14ac:dyDescent="0.3">
      <c r="AA140" s="9">
        <f>'M1 ANNUEL MAQUETTE'!I157*1.5</f>
        <v>0</v>
      </c>
      <c r="AB140" s="9">
        <f>'M2 ANNUEL MAQUETTE'!I93*1.5</f>
        <v>0</v>
      </c>
      <c r="AC140" s="9" t="e">
        <f>#REF!*1.5</f>
        <v>#REF!</v>
      </c>
      <c r="AD140" s="9" t="e">
        <f>#REF!*1.5</f>
        <v>#REF!</v>
      </c>
    </row>
    <row r="141" spans="27:30" x14ac:dyDescent="0.3">
      <c r="AA141" s="9">
        <f>'M1 ANNUEL MAQUETTE'!I158*1.5</f>
        <v>0</v>
      </c>
      <c r="AB141" s="9">
        <f>'M2 ANNUEL MAQUETTE'!I94*1.5</f>
        <v>0</v>
      </c>
      <c r="AC141" s="9" t="e">
        <f>#REF!*1.5</f>
        <v>#REF!</v>
      </c>
      <c r="AD141" s="9" t="e">
        <f>#REF!*1.5</f>
        <v>#REF!</v>
      </c>
    </row>
    <row r="142" spans="27:30" x14ac:dyDescent="0.3">
      <c r="AA142" s="9">
        <f>'M1 ANNUEL MAQUETTE'!I159*1.5</f>
        <v>0</v>
      </c>
      <c r="AB142" s="9">
        <f>'M2 ANNUEL MAQUETTE'!I95*1.5</f>
        <v>0</v>
      </c>
      <c r="AC142" s="9" t="e">
        <f>#REF!*1.5</f>
        <v>#REF!</v>
      </c>
      <c r="AD142" s="9" t="e">
        <f>#REF!*1.5</f>
        <v>#REF!</v>
      </c>
    </row>
    <row r="143" spans="27:30" x14ac:dyDescent="0.3">
      <c r="AA143" s="9">
        <f>'M1 ANNUEL MAQUETTE'!I160*1.5</f>
        <v>0</v>
      </c>
      <c r="AB143" s="9">
        <f>'M2 ANNUEL MAQUETTE'!I96*1.5</f>
        <v>0</v>
      </c>
      <c r="AC143" s="9" t="e">
        <f>#REF!*1.5</f>
        <v>#REF!</v>
      </c>
      <c r="AD143" s="9" t="e">
        <f>#REF!*1.5</f>
        <v>#REF!</v>
      </c>
    </row>
    <row r="144" spans="27:30" x14ac:dyDescent="0.3">
      <c r="AA144" s="9">
        <f>'M1 ANNUEL MAQUETTE'!I161*1.5</f>
        <v>0</v>
      </c>
      <c r="AB144" s="9">
        <f>'M2 ANNUEL MAQUETTE'!I97*1.5</f>
        <v>0</v>
      </c>
      <c r="AC144" s="9" t="e">
        <f>#REF!*1.5</f>
        <v>#REF!</v>
      </c>
      <c r="AD144" s="9" t="e">
        <f>#REF!*1.5</f>
        <v>#REF!</v>
      </c>
    </row>
    <row r="145" spans="27:30" x14ac:dyDescent="0.3">
      <c r="AA145" s="9">
        <f>'M1 ANNUEL MAQUETTE'!I162*1.5</f>
        <v>0</v>
      </c>
      <c r="AB145" s="9">
        <f>'M2 ANNUEL MAQUETTE'!I98*1.5</f>
        <v>0</v>
      </c>
      <c r="AC145" s="9" t="e">
        <f>#REF!*1.5</f>
        <v>#REF!</v>
      </c>
      <c r="AD145" s="9" t="e">
        <f>#REF!*1.5</f>
        <v>#REF!</v>
      </c>
    </row>
    <row r="146" spans="27:30" x14ac:dyDescent="0.3">
      <c r="AA146" s="9">
        <f>'M1 ANNUEL MAQUETTE'!I163*1.5</f>
        <v>0</v>
      </c>
      <c r="AB146" s="9">
        <f>'M2 ANNUEL MAQUETTE'!I99*1.5</f>
        <v>0</v>
      </c>
      <c r="AC146" s="9" t="e">
        <f>#REF!*1.5</f>
        <v>#REF!</v>
      </c>
      <c r="AD146" s="9" t="e">
        <f>#REF!*1.5</f>
        <v>#REF!</v>
      </c>
    </row>
    <row r="147" spans="27:30" x14ac:dyDescent="0.3">
      <c r="AA147" s="9">
        <f>'M1 ANNUEL MAQUETTE'!I164*1.5</f>
        <v>0</v>
      </c>
      <c r="AB147" s="9">
        <f>'M2 ANNUEL MAQUETTE'!I100*1.5</f>
        <v>0</v>
      </c>
      <c r="AC147" s="9" t="e">
        <f>#REF!*1.5</f>
        <v>#REF!</v>
      </c>
      <c r="AD147" s="9" t="e">
        <f>#REF!*1.5</f>
        <v>#REF!</v>
      </c>
    </row>
    <row r="148" spans="27:30" x14ac:dyDescent="0.3">
      <c r="AA148" s="9">
        <f>'M1 ANNUEL MAQUETTE'!I165*1.5</f>
        <v>0</v>
      </c>
      <c r="AB148" s="9">
        <f>'M2 ANNUEL MAQUETTE'!I101*1.5</f>
        <v>0</v>
      </c>
      <c r="AC148" s="9" t="e">
        <f>#REF!*1.5</f>
        <v>#REF!</v>
      </c>
      <c r="AD148" s="9" t="e">
        <f>#REF!*1.5</f>
        <v>#REF!</v>
      </c>
    </row>
    <row r="149" spans="27:30" x14ac:dyDescent="0.3">
      <c r="AA149" s="9">
        <f>'M1 ANNUEL MAQUETTE'!I166*1.5</f>
        <v>0</v>
      </c>
      <c r="AB149" s="9">
        <f>'M2 ANNUEL MAQUETTE'!I102*1.5</f>
        <v>0</v>
      </c>
      <c r="AC149" s="9" t="e">
        <f>#REF!*1.5</f>
        <v>#REF!</v>
      </c>
      <c r="AD149" s="9" t="e">
        <f>#REF!*1.5</f>
        <v>#REF!</v>
      </c>
    </row>
    <row r="150" spans="27:30" x14ac:dyDescent="0.3">
      <c r="AA150" s="9">
        <f>'M1 ANNUEL MAQUETTE'!I167*1.5</f>
        <v>0</v>
      </c>
      <c r="AB150" s="9">
        <f>'M2 ANNUEL MAQUETTE'!I103*1.5</f>
        <v>0</v>
      </c>
      <c r="AC150" s="9" t="e">
        <f>#REF!*1.5</f>
        <v>#REF!</v>
      </c>
      <c r="AD150" s="9" t="e">
        <f>#REF!*1.5</f>
        <v>#REF!</v>
      </c>
    </row>
    <row r="151" spans="27:30" x14ac:dyDescent="0.3">
      <c r="AA151" s="9">
        <f>'M1 ANNUEL MAQUETTE'!I168*1.5</f>
        <v>0</v>
      </c>
      <c r="AB151" s="9">
        <f>'M2 ANNUEL MAQUETTE'!I104*1.5</f>
        <v>0</v>
      </c>
      <c r="AC151" s="9" t="e">
        <f>#REF!*1.5</f>
        <v>#REF!</v>
      </c>
      <c r="AD151" s="9" t="e">
        <f>#REF!*1.5</f>
        <v>#REF!</v>
      </c>
    </row>
    <row r="152" spans="27:30" x14ac:dyDescent="0.3">
      <c r="AA152" s="9">
        <f>'M1 ANNUEL MAQUETTE'!I169*1.5</f>
        <v>0</v>
      </c>
      <c r="AB152" s="9">
        <f>'M2 ANNUEL MAQUETTE'!I105*1.5</f>
        <v>0</v>
      </c>
      <c r="AC152" s="9" t="e">
        <f>#REF!*1.5</f>
        <v>#REF!</v>
      </c>
      <c r="AD152" s="9" t="e">
        <f>#REF!*1.5</f>
        <v>#REF!</v>
      </c>
    </row>
    <row r="153" spans="27:30" x14ac:dyDescent="0.3">
      <c r="AA153" s="9">
        <f>'M1 ANNUEL MAQUETTE'!I170*1.5</f>
        <v>0</v>
      </c>
      <c r="AB153" s="9">
        <f>'M2 ANNUEL MAQUETTE'!I106*1.5</f>
        <v>0</v>
      </c>
      <c r="AC153" s="9" t="e">
        <f>#REF!*1.5</f>
        <v>#REF!</v>
      </c>
      <c r="AD153" s="9" t="e">
        <f>#REF!*1.5</f>
        <v>#REF!</v>
      </c>
    </row>
    <row r="154" spans="27:30" x14ac:dyDescent="0.3">
      <c r="AA154" s="9">
        <f>'M1 ANNUEL MAQUETTE'!I171*1.5</f>
        <v>0</v>
      </c>
      <c r="AB154" s="9">
        <f>'M2 ANNUEL MAQUETTE'!I107*1.5</f>
        <v>0</v>
      </c>
      <c r="AC154" s="9" t="e">
        <f>#REF!*1.5</f>
        <v>#REF!</v>
      </c>
      <c r="AD154" s="9" t="e">
        <f>#REF!*1.5</f>
        <v>#REF!</v>
      </c>
    </row>
    <row r="155" spans="27:30" x14ac:dyDescent="0.3">
      <c r="AA155" s="9">
        <f>'M1 ANNUEL MAQUETTE'!I172*1.5</f>
        <v>0</v>
      </c>
      <c r="AB155" s="9">
        <f>'M2 ANNUEL MAQUETTE'!I108*1.5</f>
        <v>0</v>
      </c>
      <c r="AC155" s="9" t="e">
        <f>#REF!*1.5</f>
        <v>#REF!</v>
      </c>
      <c r="AD155" s="9" t="e">
        <f>#REF!*1.5</f>
        <v>#REF!</v>
      </c>
    </row>
    <row r="156" spans="27:30" x14ac:dyDescent="0.3">
      <c r="AA156" s="9">
        <f>'M1 ANNUEL MAQUETTE'!I173*1.5</f>
        <v>0</v>
      </c>
      <c r="AB156" s="9">
        <f>'M2 ANNUEL MAQUETTE'!I109*1.5</f>
        <v>0</v>
      </c>
      <c r="AC156" s="9" t="e">
        <f>#REF!*1.5</f>
        <v>#REF!</v>
      </c>
      <c r="AD156" s="9" t="e">
        <f>#REF!*1.5</f>
        <v>#REF!</v>
      </c>
    </row>
    <row r="157" spans="27:30" x14ac:dyDescent="0.3">
      <c r="AA157" s="9">
        <f>'M1 ANNUEL MAQUETTE'!I174*1.5</f>
        <v>0</v>
      </c>
      <c r="AB157" s="9">
        <f>'M2 ANNUEL MAQUETTE'!I110*1.5</f>
        <v>0</v>
      </c>
      <c r="AC157" s="9" t="e">
        <f>#REF!*1.5</f>
        <v>#REF!</v>
      </c>
      <c r="AD157" s="9" t="e">
        <f>#REF!*1.5</f>
        <v>#REF!</v>
      </c>
    </row>
    <row r="158" spans="27:30" x14ac:dyDescent="0.3">
      <c r="AA158" s="9">
        <f>'M1 ANNUEL MAQUETTE'!I175*1.5</f>
        <v>0</v>
      </c>
      <c r="AB158" s="9">
        <f>'M2 ANNUEL MAQUETTE'!I111*1.5</f>
        <v>0</v>
      </c>
      <c r="AC158" s="9" t="e">
        <f>#REF!*1.5</f>
        <v>#REF!</v>
      </c>
      <c r="AD158" s="9" t="e">
        <f>#REF!*1.5</f>
        <v>#REF!</v>
      </c>
    </row>
    <row r="159" spans="27:30" x14ac:dyDescent="0.3">
      <c r="AA159" s="9">
        <f>'M1 ANNUEL MAQUETTE'!I176*1.5</f>
        <v>0</v>
      </c>
      <c r="AB159" s="9">
        <f>'M2 ANNUEL MAQUETTE'!I112*1.5</f>
        <v>0</v>
      </c>
      <c r="AC159" s="9" t="e">
        <f>#REF!*1.5</f>
        <v>#REF!</v>
      </c>
      <c r="AD159" s="9" t="e">
        <f>#REF!*1.5</f>
        <v>#REF!</v>
      </c>
    </row>
    <row r="160" spans="27:30" x14ac:dyDescent="0.3">
      <c r="AA160" s="9">
        <f>'M1 ANNUEL MAQUETTE'!I177*1.5</f>
        <v>0</v>
      </c>
      <c r="AB160" s="9">
        <f>'M2 ANNUEL MAQUETTE'!I113*1.5</f>
        <v>0</v>
      </c>
      <c r="AC160" s="9" t="e">
        <f>#REF!*1.5</f>
        <v>#REF!</v>
      </c>
      <c r="AD160" s="9" t="e">
        <f>#REF!*1.5</f>
        <v>#REF!</v>
      </c>
    </row>
    <row r="161" spans="27:30" x14ac:dyDescent="0.3">
      <c r="AA161" s="9">
        <f>'M1 ANNUEL MAQUETTE'!I178*1.5</f>
        <v>0</v>
      </c>
      <c r="AB161" s="9">
        <f>'M2 ANNUEL MAQUETTE'!I114*1.5</f>
        <v>0</v>
      </c>
      <c r="AC161" s="9" t="e">
        <f>#REF!*1.5</f>
        <v>#REF!</v>
      </c>
      <c r="AD161" s="9" t="e">
        <f>#REF!*1.5</f>
        <v>#REF!</v>
      </c>
    </row>
    <row r="162" spans="27:30" x14ac:dyDescent="0.3">
      <c r="AA162" s="9">
        <f>'M1 ANNUEL MAQUETTE'!I179*1.5</f>
        <v>0</v>
      </c>
      <c r="AB162" s="9">
        <f>'M2 ANNUEL MAQUETTE'!I115*1.5</f>
        <v>0</v>
      </c>
      <c r="AC162" s="9" t="e">
        <f>#REF!*1.5</f>
        <v>#REF!</v>
      </c>
      <c r="AD162" s="9" t="e">
        <f>#REF!*1.5</f>
        <v>#REF!</v>
      </c>
    </row>
    <row r="163" spans="27:30" x14ac:dyDescent="0.3">
      <c r="AA163" s="9">
        <f>'M1 ANNUEL MAQUETTE'!I180*1.5</f>
        <v>0</v>
      </c>
      <c r="AB163" s="9">
        <f>'M2 ANNUEL MAQUETTE'!I116*1.5</f>
        <v>0</v>
      </c>
      <c r="AC163" s="9" t="e">
        <f>#REF!*1.5</f>
        <v>#REF!</v>
      </c>
      <c r="AD163" s="9" t="e">
        <f>#REF!*1.5</f>
        <v>#REF!</v>
      </c>
    </row>
    <row r="164" spans="27:30" x14ac:dyDescent="0.3">
      <c r="AA164" s="9">
        <f>'M1 ANNUEL MAQUETTE'!I181*1.5</f>
        <v>0</v>
      </c>
      <c r="AB164" s="9">
        <f>'M2 ANNUEL MAQUETTE'!I117*1.5</f>
        <v>0</v>
      </c>
      <c r="AC164" s="9" t="e">
        <f>#REF!*1.5</f>
        <v>#REF!</v>
      </c>
      <c r="AD164" s="9" t="e">
        <f>#REF!*1.5</f>
        <v>#REF!</v>
      </c>
    </row>
    <row r="165" spans="27:30" x14ac:dyDescent="0.3">
      <c r="AA165" s="9">
        <f>'M1 ANNUEL MAQUETTE'!I182*1.5</f>
        <v>0</v>
      </c>
      <c r="AB165" s="9">
        <f>'M2 ANNUEL MAQUETTE'!I118*1.5</f>
        <v>0</v>
      </c>
      <c r="AC165" s="9" t="e">
        <f>#REF!*1.5</f>
        <v>#REF!</v>
      </c>
      <c r="AD165" s="9" t="e">
        <f>#REF!*1.5</f>
        <v>#REF!</v>
      </c>
    </row>
    <row r="166" spans="27:30" x14ac:dyDescent="0.3">
      <c r="AA166" s="9">
        <f>'M1 ANNUEL MAQUETTE'!I183*1.5</f>
        <v>0</v>
      </c>
      <c r="AB166" s="9">
        <f>'M2 ANNUEL MAQUETTE'!I119*1.5</f>
        <v>0</v>
      </c>
      <c r="AC166" s="9" t="e">
        <f>#REF!*1.5</f>
        <v>#REF!</v>
      </c>
      <c r="AD166" s="9" t="e">
        <f>#REF!*1.5</f>
        <v>#REF!</v>
      </c>
    </row>
    <row r="167" spans="27:30" x14ac:dyDescent="0.3">
      <c r="AA167" s="9">
        <f>'M1 ANNUEL MAQUETTE'!I184*1.5</f>
        <v>0</v>
      </c>
      <c r="AB167" s="9">
        <f>'M2 ANNUEL MAQUETTE'!I120*1.5</f>
        <v>0</v>
      </c>
      <c r="AC167" s="9" t="e">
        <f>#REF!*1.5</f>
        <v>#REF!</v>
      </c>
      <c r="AD167" s="9" t="e">
        <f>#REF!*1.5</f>
        <v>#REF!</v>
      </c>
    </row>
    <row r="168" spans="27:30" x14ac:dyDescent="0.3">
      <c r="AA168" s="9">
        <f>'M1 ANNUEL MAQUETTE'!I185*1.5</f>
        <v>0</v>
      </c>
      <c r="AB168" s="9">
        <f>'M2 ANNUEL MAQUETTE'!I121*1.5</f>
        <v>0</v>
      </c>
      <c r="AC168" s="9" t="e">
        <f>#REF!*1.5</f>
        <v>#REF!</v>
      </c>
      <c r="AD168" s="9" t="e">
        <f>#REF!*1.5</f>
        <v>#REF!</v>
      </c>
    </row>
    <row r="169" spans="27:30" x14ac:dyDescent="0.3">
      <c r="AA169" s="9">
        <f>'M1 ANNUEL MAQUETTE'!I186*1.5</f>
        <v>0</v>
      </c>
      <c r="AB169" s="9">
        <f>'M2 ANNUEL MAQUETTE'!I122*1.5</f>
        <v>0</v>
      </c>
      <c r="AC169" s="9" t="e">
        <f>#REF!*1.5</f>
        <v>#REF!</v>
      </c>
      <c r="AD169" s="9" t="e">
        <f>#REF!*1.5</f>
        <v>#REF!</v>
      </c>
    </row>
    <row r="170" spans="27:30" x14ac:dyDescent="0.3">
      <c r="AA170" s="9">
        <f>'M1 ANNUEL MAQUETTE'!I187*1.5</f>
        <v>0</v>
      </c>
      <c r="AB170" s="9">
        <f>'M2 ANNUEL MAQUETTE'!I123*1.5</f>
        <v>0</v>
      </c>
      <c r="AC170" s="9" t="e">
        <f>#REF!*1.5</f>
        <v>#REF!</v>
      </c>
      <c r="AD170" s="9" t="e">
        <f>#REF!*1.5</f>
        <v>#REF!</v>
      </c>
    </row>
    <row r="171" spans="27:30" x14ac:dyDescent="0.3">
      <c r="AA171" s="9">
        <f>'M1 ANNUEL MAQUETTE'!I188*1.5</f>
        <v>0</v>
      </c>
      <c r="AB171" s="9">
        <f>'M2 ANNUEL MAQUETTE'!I124*1.5</f>
        <v>0</v>
      </c>
      <c r="AC171" s="9" t="e">
        <f>#REF!*1.5</f>
        <v>#REF!</v>
      </c>
      <c r="AD171" s="9" t="e">
        <f>#REF!*1.5</f>
        <v>#REF!</v>
      </c>
    </row>
    <row r="172" spans="27:30" x14ac:dyDescent="0.3">
      <c r="AA172" s="9">
        <f>'M1 ANNUEL MAQUETTE'!I189*1.5</f>
        <v>0</v>
      </c>
      <c r="AB172" s="9">
        <f>'M2 ANNUEL MAQUETTE'!I125*1.5</f>
        <v>0</v>
      </c>
      <c r="AC172" s="9" t="e">
        <f>#REF!*1.5</f>
        <v>#REF!</v>
      </c>
      <c r="AD172" s="9" t="e">
        <f>#REF!*1.5</f>
        <v>#REF!</v>
      </c>
    </row>
    <row r="173" spans="27:30" x14ac:dyDescent="0.3">
      <c r="AA173" s="9">
        <f>'M1 ANNUEL MAQUETTE'!I190*1.5</f>
        <v>0</v>
      </c>
      <c r="AB173" s="9">
        <f>'M2 ANNUEL MAQUETTE'!I126*1.5</f>
        <v>0</v>
      </c>
      <c r="AC173" s="9" t="e">
        <f>#REF!*1.5</f>
        <v>#REF!</v>
      </c>
      <c r="AD173" s="9" t="e">
        <f>#REF!*1.5</f>
        <v>#REF!</v>
      </c>
    </row>
    <row r="174" spans="27:30" x14ac:dyDescent="0.3">
      <c r="AA174" s="9">
        <f>'M1 ANNUEL MAQUETTE'!I191*1.5</f>
        <v>0</v>
      </c>
      <c r="AB174" s="9">
        <f>'M2 ANNUEL MAQUETTE'!I127*1.5</f>
        <v>0</v>
      </c>
      <c r="AC174" s="9" t="e">
        <f>#REF!*1.5</f>
        <v>#REF!</v>
      </c>
      <c r="AD174" s="9" t="e">
        <f>#REF!*1.5</f>
        <v>#REF!</v>
      </c>
    </row>
    <row r="175" spans="27:30" x14ac:dyDescent="0.3">
      <c r="AA175" s="9">
        <f>'M1 ANNUEL MAQUETTE'!I192*1.5</f>
        <v>0</v>
      </c>
      <c r="AB175" s="9">
        <f>'M2 ANNUEL MAQUETTE'!I128*1.5</f>
        <v>0</v>
      </c>
      <c r="AC175" s="9" t="e">
        <f>#REF!*1.5</f>
        <v>#REF!</v>
      </c>
      <c r="AD175" s="9" t="e">
        <f>#REF!*1.5</f>
        <v>#REF!</v>
      </c>
    </row>
    <row r="176" spans="27:30" x14ac:dyDescent="0.3">
      <c r="AA176" s="9">
        <f>'M1 ANNUEL MAQUETTE'!I193*1.5</f>
        <v>0</v>
      </c>
      <c r="AB176" s="9">
        <f>'M2 ANNUEL MAQUETTE'!I129*1.5</f>
        <v>0</v>
      </c>
      <c r="AC176" s="9" t="e">
        <f>#REF!*1.5</f>
        <v>#REF!</v>
      </c>
      <c r="AD176" s="9" t="e">
        <f>#REF!*1.5</f>
        <v>#REF!</v>
      </c>
    </row>
    <row r="177" spans="27:30" x14ac:dyDescent="0.3">
      <c r="AA177" s="9">
        <f>'M1 ANNUEL MAQUETTE'!I194*1.5</f>
        <v>0</v>
      </c>
      <c r="AB177" s="9">
        <f>'M2 ANNUEL MAQUETTE'!I130*1.5</f>
        <v>0</v>
      </c>
      <c r="AC177" s="9" t="e">
        <f>#REF!*1.5</f>
        <v>#REF!</v>
      </c>
      <c r="AD177" s="9" t="e">
        <f>#REF!*1.5</f>
        <v>#REF!</v>
      </c>
    </row>
    <row r="178" spans="27:30" x14ac:dyDescent="0.3">
      <c r="AA178" s="9">
        <f>'M1 ANNUEL MAQUETTE'!I195*1.5</f>
        <v>0</v>
      </c>
      <c r="AB178" s="9">
        <f>'M2 ANNUEL MAQUETTE'!I131*1.5</f>
        <v>0</v>
      </c>
      <c r="AC178" s="9" t="e">
        <f>#REF!*1.5</f>
        <v>#REF!</v>
      </c>
      <c r="AD178" s="9" t="e">
        <f>#REF!*1.5</f>
        <v>#REF!</v>
      </c>
    </row>
    <row r="179" spans="27:30" x14ac:dyDescent="0.3">
      <c r="AA179" s="9">
        <f>'M1 ANNUEL MAQUETTE'!I196*1.5</f>
        <v>0</v>
      </c>
      <c r="AB179" s="9">
        <f>'M2 ANNUEL MAQUETTE'!I132*1.5</f>
        <v>0</v>
      </c>
      <c r="AC179" s="9" t="e">
        <f>#REF!*1.5</f>
        <v>#REF!</v>
      </c>
      <c r="AD179" s="9" t="e">
        <f>#REF!*1.5</f>
        <v>#REF!</v>
      </c>
    </row>
    <row r="180" spans="27:30" x14ac:dyDescent="0.3">
      <c r="AA180" s="9">
        <f>'M1 ANNUEL MAQUETTE'!I197*1.5</f>
        <v>0</v>
      </c>
      <c r="AB180" s="9">
        <f>'M2 ANNUEL MAQUETTE'!I133*1.5</f>
        <v>0</v>
      </c>
      <c r="AC180" s="9" t="e">
        <f>#REF!*1.5</f>
        <v>#REF!</v>
      </c>
      <c r="AD180" s="9" t="e">
        <f>#REF!*1.5</f>
        <v>#REF!</v>
      </c>
    </row>
    <row r="181" spans="27:30" x14ac:dyDescent="0.3">
      <c r="AA181" s="9">
        <f>'M1 ANNUEL MAQUETTE'!I198*1.5</f>
        <v>0</v>
      </c>
      <c r="AB181" s="9">
        <f>'M2 ANNUEL MAQUETTE'!I134*1.5</f>
        <v>0</v>
      </c>
      <c r="AC181" s="9" t="e">
        <f>#REF!*1.5</f>
        <v>#REF!</v>
      </c>
      <c r="AD181" s="9" t="e">
        <f>#REF!*1.5</f>
        <v>#REF!</v>
      </c>
    </row>
    <row r="182" spans="27:30" x14ac:dyDescent="0.3">
      <c r="AA182" s="9">
        <f>'M1 ANNUEL MAQUETTE'!I199*1.5</f>
        <v>0</v>
      </c>
      <c r="AB182" s="9">
        <f>'M2 ANNUEL MAQUETTE'!I135*1.5</f>
        <v>0</v>
      </c>
      <c r="AC182" s="9" t="e">
        <f>#REF!*1.5</f>
        <v>#REF!</v>
      </c>
      <c r="AD182" s="9" t="e">
        <f>#REF!*1.5</f>
        <v>#REF!</v>
      </c>
    </row>
    <row r="183" spans="27:30" x14ac:dyDescent="0.3">
      <c r="AA183" s="9">
        <f>'M1 ANNUEL MAQUETTE'!I200*1.5</f>
        <v>0</v>
      </c>
      <c r="AB183" s="9">
        <f>'M2 ANNUEL MAQUETTE'!I136*1.5</f>
        <v>0</v>
      </c>
      <c r="AC183" s="9" t="e">
        <f>#REF!*1.5</f>
        <v>#REF!</v>
      </c>
      <c r="AD183" s="9" t="e">
        <f>#REF!*1.5</f>
        <v>#REF!</v>
      </c>
    </row>
    <row r="184" spans="27:30" x14ac:dyDescent="0.3">
      <c r="AA184" s="9">
        <f>'M1 ANNUEL MAQUETTE'!I201*1.5</f>
        <v>0</v>
      </c>
      <c r="AB184" s="9">
        <f>'M2 ANNUEL MAQUETTE'!I137*1.5</f>
        <v>0</v>
      </c>
      <c r="AC184" s="9" t="e">
        <f>#REF!*1.5</f>
        <v>#REF!</v>
      </c>
      <c r="AD184" s="9" t="e">
        <f>#REF!*1.5</f>
        <v>#REF!</v>
      </c>
    </row>
    <row r="185" spans="27:30" x14ac:dyDescent="0.3">
      <c r="AA185" s="9">
        <f>'M1 ANNUEL MAQUETTE'!I202*1.5</f>
        <v>0</v>
      </c>
      <c r="AB185" s="9">
        <f>'M2 ANNUEL MAQUETTE'!I138*1.5</f>
        <v>0</v>
      </c>
      <c r="AC185" s="9" t="e">
        <f>#REF!*1.5</f>
        <v>#REF!</v>
      </c>
      <c r="AD185" s="9" t="e">
        <f>#REF!*1.5</f>
        <v>#REF!</v>
      </c>
    </row>
    <row r="186" spans="27:30" x14ac:dyDescent="0.3">
      <c r="AA186" s="9">
        <f>'M1 ANNUEL MAQUETTE'!I203*1.5</f>
        <v>0</v>
      </c>
      <c r="AB186" s="9">
        <f>'M2 ANNUEL MAQUETTE'!I139*1.5</f>
        <v>0</v>
      </c>
      <c r="AC186" s="9" t="e">
        <f>#REF!*1.5</f>
        <v>#REF!</v>
      </c>
      <c r="AD186" s="9" t="e">
        <f>#REF!*1.5</f>
        <v>#REF!</v>
      </c>
    </row>
    <row r="187" spans="27:30" x14ac:dyDescent="0.3">
      <c r="AA187" s="9">
        <f>'M1 ANNUEL MAQUETTE'!I204*1.5</f>
        <v>0</v>
      </c>
      <c r="AB187" s="9">
        <f>'M2 ANNUEL MAQUETTE'!I140*1.5</f>
        <v>0</v>
      </c>
      <c r="AC187" s="9" t="e">
        <f>#REF!*1.5</f>
        <v>#REF!</v>
      </c>
      <c r="AD187" s="9" t="e">
        <f>#REF!*1.5</f>
        <v>#REF!</v>
      </c>
    </row>
    <row r="188" spans="27:30" x14ac:dyDescent="0.3">
      <c r="AA188" s="9">
        <f>'M1 ANNUEL MAQUETTE'!I205*1.5</f>
        <v>0</v>
      </c>
      <c r="AB188" s="9">
        <f>'M2 ANNUEL MAQUETTE'!I141*1.5</f>
        <v>0</v>
      </c>
      <c r="AC188" s="9" t="e">
        <f>#REF!*1.5</f>
        <v>#REF!</v>
      </c>
      <c r="AD188" s="9" t="e">
        <f>#REF!*1.5</f>
        <v>#REF!</v>
      </c>
    </row>
    <row r="189" spans="27:30" x14ac:dyDescent="0.3">
      <c r="AA189" s="9">
        <f>'M1 ANNUEL MAQUETTE'!I206*1.5</f>
        <v>0</v>
      </c>
      <c r="AB189" s="9">
        <f>'M2 ANNUEL MAQUETTE'!I142*1.5</f>
        <v>0</v>
      </c>
      <c r="AC189" s="9" t="e">
        <f>#REF!*1.5</f>
        <v>#REF!</v>
      </c>
      <c r="AD189" s="9" t="e">
        <f>#REF!*1.5</f>
        <v>#REF!</v>
      </c>
    </row>
    <row r="190" spans="27:30" x14ac:dyDescent="0.3">
      <c r="AA190" s="9">
        <f>'M1 ANNUEL MAQUETTE'!I207*1.5</f>
        <v>0</v>
      </c>
      <c r="AB190" s="9">
        <f>'M2 ANNUEL MAQUETTE'!I143*1.5</f>
        <v>0</v>
      </c>
      <c r="AC190" s="9" t="e">
        <f>#REF!*1.5</f>
        <v>#REF!</v>
      </c>
      <c r="AD190" s="9" t="e">
        <f>#REF!*1.5</f>
        <v>#REF!</v>
      </c>
    </row>
    <row r="191" spans="27:30" x14ac:dyDescent="0.3">
      <c r="AA191" s="9">
        <f>'M1 ANNUEL MAQUETTE'!I208*1.5</f>
        <v>0</v>
      </c>
      <c r="AB191" s="9">
        <f>'M2 ANNUEL MAQUETTE'!I144*1.5</f>
        <v>0</v>
      </c>
      <c r="AC191" s="9" t="e">
        <f>#REF!*1.5</f>
        <v>#REF!</v>
      </c>
      <c r="AD191" s="9" t="e">
        <f>#REF!*1.5</f>
        <v>#REF!</v>
      </c>
    </row>
    <row r="192" spans="27:30" x14ac:dyDescent="0.3">
      <c r="AA192" s="9">
        <f>'M1 ANNUEL MAQUETTE'!I209*1.5</f>
        <v>0</v>
      </c>
      <c r="AB192" s="9">
        <f>'M2 ANNUEL MAQUETTE'!I145*1.5</f>
        <v>0</v>
      </c>
      <c r="AC192" s="9" t="e">
        <f>#REF!*1.5</f>
        <v>#REF!</v>
      </c>
      <c r="AD192" s="9" t="e">
        <f>#REF!*1.5</f>
        <v>#REF!</v>
      </c>
    </row>
    <row r="193" spans="27:30" x14ac:dyDescent="0.3">
      <c r="AA193" s="9">
        <f>'M1 ANNUEL MAQUETTE'!I210*1.5</f>
        <v>0</v>
      </c>
      <c r="AB193" s="9">
        <f>'M2 ANNUEL MAQUETTE'!I146*1.5</f>
        <v>0</v>
      </c>
      <c r="AC193" s="9" t="e">
        <f>#REF!*1.5</f>
        <v>#REF!</v>
      </c>
      <c r="AD193" s="9" t="e">
        <f>#REF!*1.5</f>
        <v>#REF!</v>
      </c>
    </row>
    <row r="194" spans="27:30" x14ac:dyDescent="0.3">
      <c r="AA194" s="9">
        <f>'M1 ANNUEL MAQUETTE'!I211*1.5</f>
        <v>0</v>
      </c>
      <c r="AB194" s="9">
        <f>'M2 ANNUEL MAQUETTE'!I147*1.5</f>
        <v>0</v>
      </c>
      <c r="AC194" s="9" t="e">
        <f>#REF!*1.5</f>
        <v>#REF!</v>
      </c>
      <c r="AD194" s="9" t="e">
        <f>#REF!*1.5</f>
        <v>#REF!</v>
      </c>
    </row>
    <row r="195" spans="27:30" x14ac:dyDescent="0.3">
      <c r="AA195" s="9">
        <f>'M1 ANNUEL MAQUETTE'!I212*1.5</f>
        <v>0</v>
      </c>
      <c r="AB195" s="9">
        <f>'M2 ANNUEL MAQUETTE'!I148*1.5</f>
        <v>0</v>
      </c>
      <c r="AC195" s="9" t="e">
        <f>#REF!*1.5</f>
        <v>#REF!</v>
      </c>
      <c r="AD195" s="9" t="e">
        <f>#REF!*1.5</f>
        <v>#REF!</v>
      </c>
    </row>
    <row r="196" spans="27:30" x14ac:dyDescent="0.3">
      <c r="AA196" s="9">
        <f>'M1 ANNUEL MAQUETTE'!I213*1.5</f>
        <v>0</v>
      </c>
      <c r="AB196" s="9">
        <f>'M2 ANNUEL MAQUETTE'!I149*1.5</f>
        <v>0</v>
      </c>
      <c r="AC196" s="9" t="e">
        <f>#REF!*1.5</f>
        <v>#REF!</v>
      </c>
      <c r="AD196" s="9" t="e">
        <f>#REF!*1.5</f>
        <v>#REF!</v>
      </c>
    </row>
    <row r="197" spans="27:30" x14ac:dyDescent="0.3">
      <c r="AA197" s="9">
        <f>'M1 ANNUEL MAQUETTE'!I214*1.5</f>
        <v>0</v>
      </c>
      <c r="AB197" s="9">
        <f>'M2 ANNUEL MAQUETTE'!I150*1.5</f>
        <v>0</v>
      </c>
      <c r="AC197" s="9" t="e">
        <f>#REF!*1.5</f>
        <v>#REF!</v>
      </c>
      <c r="AD197" s="9" t="e">
        <f>#REF!*1.5</f>
        <v>#REF!</v>
      </c>
    </row>
    <row r="198" spans="27:30" x14ac:dyDescent="0.3">
      <c r="AA198" s="9">
        <f>'M1 ANNUEL MAQUETTE'!I215*1.5</f>
        <v>0</v>
      </c>
      <c r="AB198" s="9">
        <f>'M2 ANNUEL MAQUETTE'!I151*1.5</f>
        <v>0</v>
      </c>
      <c r="AC198" s="9" t="e">
        <f>#REF!*1.5</f>
        <v>#REF!</v>
      </c>
      <c r="AD198" s="9" t="e">
        <f>#REF!*1.5</f>
        <v>#REF!</v>
      </c>
    </row>
    <row r="199" spans="27:30" x14ac:dyDescent="0.3">
      <c r="AA199" s="9">
        <f>'M1 ANNUEL MAQUETTE'!I216*1.5</f>
        <v>0</v>
      </c>
      <c r="AB199" s="9">
        <f>'M2 ANNUEL MAQUETTE'!I152*1.5</f>
        <v>0</v>
      </c>
      <c r="AC199" s="9" t="e">
        <f>#REF!*1.5</f>
        <v>#REF!</v>
      </c>
      <c r="AD199" s="9" t="e">
        <f>#REF!*1.5</f>
        <v>#REF!</v>
      </c>
    </row>
    <row r="200" spans="27:30" x14ac:dyDescent="0.3">
      <c r="AA200" s="9">
        <f>'M1 ANNUEL MAQUETTE'!I217*1.5</f>
        <v>0</v>
      </c>
      <c r="AB200" s="9">
        <f>'M2 ANNUEL MAQUETTE'!I153*1.5</f>
        <v>0</v>
      </c>
      <c r="AC200" s="9" t="e">
        <f>#REF!*1.5</f>
        <v>#REF!</v>
      </c>
      <c r="AD200" s="9" t="e">
        <f>#REF!*1.5</f>
        <v>#REF!</v>
      </c>
    </row>
    <row r="201" spans="27:30" x14ac:dyDescent="0.3">
      <c r="AA201" s="9">
        <f>'M1 ANNUEL MAQUETTE'!I218*1.5</f>
        <v>0</v>
      </c>
      <c r="AB201" s="9">
        <f>'M2 ANNUEL MAQUETTE'!I154*1.5</f>
        <v>0</v>
      </c>
      <c r="AC201" s="9" t="e">
        <f>#REF!*1.5</f>
        <v>#REF!</v>
      </c>
      <c r="AD201" s="9" t="e">
        <f>#REF!*1.5</f>
        <v>#REF!</v>
      </c>
    </row>
    <row r="202" spans="27:30" x14ac:dyDescent="0.3">
      <c r="AA202" s="9">
        <f>'M1 ANNUEL MAQUETTE'!I219*1.5</f>
        <v>0</v>
      </c>
      <c r="AB202" s="9">
        <f>'M2 ANNUEL MAQUETTE'!I155*1.5</f>
        <v>0</v>
      </c>
      <c r="AC202" s="9" t="e">
        <f>#REF!*1.5</f>
        <v>#REF!</v>
      </c>
      <c r="AD202" s="9" t="e">
        <f>#REF!*1.5</f>
        <v>#REF!</v>
      </c>
    </row>
    <row r="203" spans="27:30" x14ac:dyDescent="0.3">
      <c r="AA203" s="9">
        <f>'M1 ANNUEL MAQUETTE'!I220*1.5</f>
        <v>0</v>
      </c>
      <c r="AB203" s="9">
        <f>'M2 ANNUEL MAQUETTE'!I156*1.5</f>
        <v>0</v>
      </c>
      <c r="AC203" s="9" t="e">
        <f>#REF!*1.5</f>
        <v>#REF!</v>
      </c>
      <c r="AD203" s="9" t="e">
        <f>#REF!*1.5</f>
        <v>#REF!</v>
      </c>
    </row>
    <row r="204" spans="27:30" x14ac:dyDescent="0.3">
      <c r="AA204" s="9">
        <f>'M1 ANNUEL MAQUETTE'!I221*1.5</f>
        <v>0</v>
      </c>
      <c r="AB204" s="9">
        <f>'M2 ANNUEL MAQUETTE'!I157*1.5</f>
        <v>0</v>
      </c>
      <c r="AC204" s="9" t="e">
        <f>#REF!*1.5</f>
        <v>#REF!</v>
      </c>
      <c r="AD204" s="9" t="e">
        <f>#REF!*1.5</f>
        <v>#REF!</v>
      </c>
    </row>
    <row r="205" spans="27:30" x14ac:dyDescent="0.3">
      <c r="AA205" s="9">
        <f>'M1 ANNUEL MAQUETTE'!I222*1.5</f>
        <v>0</v>
      </c>
      <c r="AB205" s="9">
        <f>'M2 ANNUEL MAQUETTE'!I158*1.5</f>
        <v>0</v>
      </c>
      <c r="AC205" s="9" t="e">
        <f>#REF!*1.5</f>
        <v>#REF!</v>
      </c>
      <c r="AD205" s="9" t="e">
        <f>#REF!*1.5</f>
        <v>#REF!</v>
      </c>
    </row>
    <row r="206" spans="27:30" x14ac:dyDescent="0.3">
      <c r="AA206" s="9">
        <f>'M1 ANNUEL MAQUETTE'!I223*1.5</f>
        <v>0</v>
      </c>
      <c r="AB206" s="9">
        <f>'M2 ANNUEL MAQUETTE'!I159*1.5</f>
        <v>0</v>
      </c>
      <c r="AC206" s="9" t="e">
        <f>#REF!*1.5</f>
        <v>#REF!</v>
      </c>
      <c r="AD206" s="9" t="e">
        <f>#REF!*1.5</f>
        <v>#REF!</v>
      </c>
    </row>
    <row r="207" spans="27:30" x14ac:dyDescent="0.3">
      <c r="AA207" s="9">
        <f>'M1 ANNUEL MAQUETTE'!I224*1.5</f>
        <v>0</v>
      </c>
      <c r="AB207" s="9">
        <f>'M2 ANNUEL MAQUETTE'!I160*1.5</f>
        <v>0</v>
      </c>
      <c r="AC207" s="9" t="e">
        <f>#REF!*1.5</f>
        <v>#REF!</v>
      </c>
      <c r="AD207" s="9" t="e">
        <f>#REF!*1.5</f>
        <v>#REF!</v>
      </c>
    </row>
    <row r="208" spans="27:30" x14ac:dyDescent="0.3">
      <c r="AA208" s="9">
        <f>'M1 ANNUEL MAQUETTE'!I225*1.5</f>
        <v>0</v>
      </c>
      <c r="AB208" s="9">
        <f>'M2 ANNUEL MAQUETTE'!I161*1.5</f>
        <v>0</v>
      </c>
      <c r="AC208" s="9" t="e">
        <f>#REF!*1.5</f>
        <v>#REF!</v>
      </c>
      <c r="AD208" s="9" t="e">
        <f>#REF!*1.5</f>
        <v>#REF!</v>
      </c>
    </row>
    <row r="209" spans="27:30" x14ac:dyDescent="0.3">
      <c r="AA209" s="9">
        <f>'M1 ANNUEL MAQUETTE'!I226*1.5</f>
        <v>0</v>
      </c>
      <c r="AB209" s="9">
        <f>'M2 ANNUEL MAQUETTE'!I162*1.5</f>
        <v>0</v>
      </c>
      <c r="AC209" s="9" t="e">
        <f>#REF!*1.5</f>
        <v>#REF!</v>
      </c>
      <c r="AD209" s="9" t="e">
        <f>#REF!*1.5</f>
        <v>#REF!</v>
      </c>
    </row>
    <row r="210" spans="27:30" x14ac:dyDescent="0.3">
      <c r="AA210" s="9">
        <f>'M1 ANNUEL MAQUETTE'!I227*1.5</f>
        <v>0</v>
      </c>
      <c r="AB210" s="9">
        <f>'M2 ANNUEL MAQUETTE'!I163*1.5</f>
        <v>0</v>
      </c>
      <c r="AC210" s="9" t="e">
        <f>#REF!*1.5</f>
        <v>#REF!</v>
      </c>
      <c r="AD210" s="9" t="e">
        <f>#REF!*1.5</f>
        <v>#REF!</v>
      </c>
    </row>
    <row r="211" spans="27:30" x14ac:dyDescent="0.3">
      <c r="AA211" s="9">
        <f>'M1 ANNUEL MAQUETTE'!I228*1.5</f>
        <v>0</v>
      </c>
      <c r="AB211" s="9">
        <f>'M2 ANNUEL MAQUETTE'!I164*1.5</f>
        <v>0</v>
      </c>
      <c r="AC211" s="9" t="e">
        <f>#REF!*1.5</f>
        <v>#REF!</v>
      </c>
      <c r="AD211" s="9" t="e">
        <f>#REF!*1.5</f>
        <v>#REF!</v>
      </c>
    </row>
    <row r="212" spans="27:30" x14ac:dyDescent="0.3">
      <c r="AA212" s="9">
        <f>'M1 ANNUEL MAQUETTE'!I229*1.5</f>
        <v>0</v>
      </c>
      <c r="AB212" s="9">
        <f>'M2 ANNUEL MAQUETTE'!I165*1.5</f>
        <v>0</v>
      </c>
      <c r="AC212" s="9" t="e">
        <f>#REF!*1.5</f>
        <v>#REF!</v>
      </c>
      <c r="AD212" s="9" t="e">
        <f>#REF!*1.5</f>
        <v>#REF!</v>
      </c>
    </row>
    <row r="213" spans="27:30" x14ac:dyDescent="0.3">
      <c r="AA213" s="9">
        <f>'M1 ANNUEL MAQUETTE'!I230*1.5</f>
        <v>0</v>
      </c>
      <c r="AB213" s="9">
        <f>'M2 ANNUEL MAQUETTE'!I166*1.5</f>
        <v>0</v>
      </c>
      <c r="AC213" s="9" t="e">
        <f>#REF!*1.5</f>
        <v>#REF!</v>
      </c>
      <c r="AD213" s="9" t="e">
        <f>#REF!*1.5</f>
        <v>#REF!</v>
      </c>
    </row>
    <row r="214" spans="27:30" x14ac:dyDescent="0.3">
      <c r="AA214" s="9">
        <f>'M1 ANNUEL MAQUETTE'!I231*1.5</f>
        <v>0</v>
      </c>
      <c r="AB214" s="9">
        <f>'M2 ANNUEL MAQUETTE'!I167*1.5</f>
        <v>0</v>
      </c>
      <c r="AC214" s="9" t="e">
        <f>#REF!*1.5</f>
        <v>#REF!</v>
      </c>
      <c r="AD214" s="9" t="e">
        <f>#REF!*1.5</f>
        <v>#REF!</v>
      </c>
    </row>
    <row r="215" spans="27:30" x14ac:dyDescent="0.3">
      <c r="AA215" s="9">
        <f>'M1 ANNUEL MAQUETTE'!I232*1.5</f>
        <v>0</v>
      </c>
      <c r="AB215" s="9">
        <f>'M2 ANNUEL MAQUETTE'!I168*1.5</f>
        <v>0</v>
      </c>
      <c r="AC215" s="9" t="e">
        <f>#REF!*1.5</f>
        <v>#REF!</v>
      </c>
      <c r="AD215" s="9" t="e">
        <f>#REF!*1.5</f>
        <v>#REF!</v>
      </c>
    </row>
    <row r="216" spans="27:30" x14ac:dyDescent="0.3">
      <c r="AA216" s="9">
        <f>'M1 ANNUEL MAQUETTE'!I233*1.5</f>
        <v>0</v>
      </c>
      <c r="AB216" s="9">
        <f>'M2 ANNUEL MAQUETTE'!I169*1.5</f>
        <v>0</v>
      </c>
      <c r="AC216" s="9" t="e">
        <f>#REF!*1.5</f>
        <v>#REF!</v>
      </c>
      <c r="AD216" s="9" t="e">
        <f>#REF!*1.5</f>
        <v>#REF!</v>
      </c>
    </row>
    <row r="217" spans="27:30" x14ac:dyDescent="0.3">
      <c r="AA217" s="9">
        <f>'M1 ANNUEL MAQUETTE'!I234*1.5</f>
        <v>0</v>
      </c>
      <c r="AB217" s="9">
        <f>'M2 ANNUEL MAQUETTE'!I170*1.5</f>
        <v>0</v>
      </c>
      <c r="AC217" s="9" t="e">
        <f>#REF!*1.5</f>
        <v>#REF!</v>
      </c>
      <c r="AD217" s="9" t="e">
        <f>#REF!*1.5</f>
        <v>#REF!</v>
      </c>
    </row>
    <row r="218" spans="27:30" x14ac:dyDescent="0.3">
      <c r="AA218" s="9">
        <f>'M1 ANNUEL MAQUETTE'!I235*1.5</f>
        <v>0</v>
      </c>
      <c r="AB218" s="9">
        <f>'M2 ANNUEL MAQUETTE'!I171*1.5</f>
        <v>0</v>
      </c>
      <c r="AC218" s="9" t="e">
        <f>#REF!*1.5</f>
        <v>#REF!</v>
      </c>
      <c r="AD218" s="9" t="e">
        <f>#REF!*1.5</f>
        <v>#REF!</v>
      </c>
    </row>
    <row r="219" spans="27:30" x14ac:dyDescent="0.3">
      <c r="AA219" s="9">
        <f>'M1 ANNUEL MAQUETTE'!I236*1.5</f>
        <v>0</v>
      </c>
      <c r="AB219" s="9">
        <f>'M2 ANNUEL MAQUETTE'!I172*1.5</f>
        <v>0</v>
      </c>
      <c r="AC219" s="9" t="e">
        <f>#REF!*1.5</f>
        <v>#REF!</v>
      </c>
      <c r="AD219" s="9" t="e">
        <f>#REF!*1.5</f>
        <v>#REF!</v>
      </c>
    </row>
    <row r="220" spans="27:30" x14ac:dyDescent="0.3">
      <c r="AA220" s="9">
        <f>'M1 ANNUEL MAQUETTE'!I237*1.5</f>
        <v>0</v>
      </c>
      <c r="AB220" s="9">
        <f>'M2 ANNUEL MAQUETTE'!I173*1.5</f>
        <v>0</v>
      </c>
      <c r="AC220" s="9" t="e">
        <f>#REF!*1.5</f>
        <v>#REF!</v>
      </c>
      <c r="AD220" s="9" t="e">
        <f>#REF!*1.5</f>
        <v>#REF!</v>
      </c>
    </row>
    <row r="221" spans="27:30" x14ac:dyDescent="0.3">
      <c r="AA221" s="9">
        <f>'M1 ANNUEL MAQUETTE'!I238*1.5</f>
        <v>0</v>
      </c>
      <c r="AB221" s="9">
        <f>'M2 ANNUEL MAQUETTE'!I174*1.5</f>
        <v>0</v>
      </c>
      <c r="AC221" s="9" t="e">
        <f>#REF!*1.5</f>
        <v>#REF!</v>
      </c>
      <c r="AD221" s="9" t="e">
        <f>#REF!*1.5</f>
        <v>#REF!</v>
      </c>
    </row>
    <row r="222" spans="27:30" x14ac:dyDescent="0.3">
      <c r="AA222" s="9">
        <f>'M1 ANNUEL MAQUETTE'!I239*1.5</f>
        <v>0</v>
      </c>
      <c r="AB222" s="9">
        <f>'M2 ANNUEL MAQUETTE'!I175*1.5</f>
        <v>0</v>
      </c>
      <c r="AC222" s="9" t="e">
        <f>#REF!*1.5</f>
        <v>#REF!</v>
      </c>
      <c r="AD222" s="9" t="e">
        <f>#REF!*1.5</f>
        <v>#REF!</v>
      </c>
    </row>
    <row r="223" spans="27:30" x14ac:dyDescent="0.3">
      <c r="AA223" s="9">
        <f>'M1 ANNUEL MAQUETTE'!I240*1.5</f>
        <v>0</v>
      </c>
      <c r="AB223" s="9">
        <f>'M2 ANNUEL MAQUETTE'!I176*1.5</f>
        <v>0</v>
      </c>
      <c r="AC223" s="9" t="e">
        <f>#REF!*1.5</f>
        <v>#REF!</v>
      </c>
      <c r="AD223" s="9" t="e">
        <f>#REF!*1.5</f>
        <v>#REF!</v>
      </c>
    </row>
    <row r="224" spans="27:30" x14ac:dyDescent="0.3">
      <c r="AA224" s="9">
        <f>'M1 ANNUEL MAQUETTE'!I241*1.5</f>
        <v>0</v>
      </c>
      <c r="AB224" s="9">
        <f>'M2 ANNUEL MAQUETTE'!I177*1.5</f>
        <v>0</v>
      </c>
      <c r="AC224" s="9" t="e">
        <f>#REF!*1.5</f>
        <v>#REF!</v>
      </c>
      <c r="AD224" s="9" t="e">
        <f>#REF!*1.5</f>
        <v>#REF!</v>
      </c>
    </row>
    <row r="225" spans="27:30" x14ac:dyDescent="0.3">
      <c r="AA225" s="9">
        <f>'M1 ANNUEL MAQUETTE'!I242*1.5</f>
        <v>0</v>
      </c>
      <c r="AB225" s="9">
        <f>'M2 ANNUEL MAQUETTE'!I178*1.5</f>
        <v>0</v>
      </c>
      <c r="AC225" s="9" t="e">
        <f>#REF!*1.5</f>
        <v>#REF!</v>
      </c>
      <c r="AD225" s="9" t="e">
        <f>#REF!*1.5</f>
        <v>#REF!</v>
      </c>
    </row>
    <row r="226" spans="27:30" x14ac:dyDescent="0.3">
      <c r="AA226" s="9">
        <f>'M1 ANNUEL MAQUETTE'!I243*1.5</f>
        <v>0</v>
      </c>
      <c r="AB226" s="9">
        <f>'M2 ANNUEL MAQUETTE'!I179*1.5</f>
        <v>0</v>
      </c>
      <c r="AC226" s="9" t="e">
        <f>#REF!*1.5</f>
        <v>#REF!</v>
      </c>
      <c r="AD226" s="9" t="e">
        <f>#REF!*1.5</f>
        <v>#REF!</v>
      </c>
    </row>
    <row r="227" spans="27:30" x14ac:dyDescent="0.3">
      <c r="AA227" s="9">
        <f>'M1 ANNUEL MAQUETTE'!I244*1.5</f>
        <v>0</v>
      </c>
      <c r="AB227" s="9">
        <f>'M2 ANNUEL MAQUETTE'!I180*1.5</f>
        <v>0</v>
      </c>
      <c r="AC227" s="9" t="e">
        <f>#REF!*1.5</f>
        <v>#REF!</v>
      </c>
      <c r="AD227" s="9" t="e">
        <f>#REF!*1.5</f>
        <v>#REF!</v>
      </c>
    </row>
    <row r="228" spans="27:30" x14ac:dyDescent="0.3">
      <c r="AA228" s="9">
        <f>'M1 ANNUEL MAQUETTE'!I245*1.5</f>
        <v>0</v>
      </c>
      <c r="AB228" s="9">
        <f>'M2 ANNUEL MAQUETTE'!I181*1.5</f>
        <v>0</v>
      </c>
      <c r="AC228" s="9" t="e">
        <f>#REF!*1.5</f>
        <v>#REF!</v>
      </c>
      <c r="AD228" s="9" t="e">
        <f>#REF!*1.5</f>
        <v>#REF!</v>
      </c>
    </row>
    <row r="229" spans="27:30" x14ac:dyDescent="0.3">
      <c r="AA229" s="9">
        <f>'M1 ANNUEL MAQUETTE'!I246*1.5</f>
        <v>0</v>
      </c>
      <c r="AB229" s="9">
        <f>'M2 ANNUEL MAQUETTE'!I182*1.5</f>
        <v>0</v>
      </c>
      <c r="AC229" s="9" t="e">
        <f>#REF!*1.5</f>
        <v>#REF!</v>
      </c>
      <c r="AD229" s="9" t="e">
        <f>#REF!*1.5</f>
        <v>#REF!</v>
      </c>
    </row>
    <row r="230" spans="27:30" x14ac:dyDescent="0.3">
      <c r="AA230" s="9">
        <f>'M1 ANNUEL MAQUETTE'!I247*1.5</f>
        <v>0</v>
      </c>
      <c r="AB230" s="9">
        <f>'M2 ANNUEL MAQUETTE'!I183*1.5</f>
        <v>0</v>
      </c>
      <c r="AC230" s="9" t="e">
        <f>#REF!*1.5</f>
        <v>#REF!</v>
      </c>
      <c r="AD230" s="9" t="e">
        <f>#REF!*1.5</f>
        <v>#REF!</v>
      </c>
    </row>
    <row r="231" spans="27:30" x14ac:dyDescent="0.3">
      <c r="AA231" s="9">
        <f>'M1 ANNUEL MAQUETTE'!I248*1.5</f>
        <v>0</v>
      </c>
      <c r="AB231" s="9">
        <f>'M2 ANNUEL MAQUETTE'!I184*1.5</f>
        <v>0</v>
      </c>
      <c r="AC231" s="9" t="e">
        <f>#REF!*1.5</f>
        <v>#REF!</v>
      </c>
      <c r="AD231" s="9" t="e">
        <f>#REF!*1.5</f>
        <v>#REF!</v>
      </c>
    </row>
    <row r="232" spans="27:30" x14ac:dyDescent="0.3">
      <c r="AA232" s="9">
        <f>'M1 ANNUEL MAQUETTE'!I249*1.5</f>
        <v>0</v>
      </c>
      <c r="AB232" s="9">
        <f>'M2 ANNUEL MAQUETTE'!I185*1.5</f>
        <v>0</v>
      </c>
      <c r="AC232" s="9" t="e">
        <f>#REF!*1.5</f>
        <v>#REF!</v>
      </c>
      <c r="AD232" s="9" t="e">
        <f>#REF!*1.5</f>
        <v>#REF!</v>
      </c>
    </row>
    <row r="233" spans="27:30" x14ac:dyDescent="0.3">
      <c r="AA233" s="9">
        <f>'M1 ANNUEL MAQUETTE'!I250*1.5</f>
        <v>0</v>
      </c>
      <c r="AB233" s="9">
        <f>'M2 ANNUEL MAQUETTE'!I186*1.5</f>
        <v>0</v>
      </c>
      <c r="AC233" s="9" t="e">
        <f>#REF!*1.5</f>
        <v>#REF!</v>
      </c>
      <c r="AD233" s="9" t="e">
        <f>#REF!*1.5</f>
        <v>#REF!</v>
      </c>
    </row>
    <row r="234" spans="27:30" x14ac:dyDescent="0.3">
      <c r="AA234" s="9">
        <f>'M1 ANNUEL MAQUETTE'!I251*1.5</f>
        <v>0</v>
      </c>
      <c r="AB234" s="9">
        <f>'M2 ANNUEL MAQUETTE'!I187*1.5</f>
        <v>0</v>
      </c>
      <c r="AC234" s="9" t="e">
        <f>#REF!*1.5</f>
        <v>#REF!</v>
      </c>
      <c r="AD234" s="9" t="e">
        <f>#REF!*1.5</f>
        <v>#REF!</v>
      </c>
    </row>
    <row r="235" spans="27:30" x14ac:dyDescent="0.3">
      <c r="AA235" s="9">
        <f>'M1 ANNUEL MAQUETTE'!I252*1.5</f>
        <v>0</v>
      </c>
      <c r="AB235" s="9">
        <f>'M2 ANNUEL MAQUETTE'!I188*1.5</f>
        <v>0</v>
      </c>
      <c r="AC235" s="9" t="e">
        <f>#REF!*1.5</f>
        <v>#REF!</v>
      </c>
      <c r="AD235" s="9" t="e">
        <f>#REF!*1.5</f>
        <v>#REF!</v>
      </c>
    </row>
    <row r="236" spans="27:30" x14ac:dyDescent="0.3">
      <c r="AA236" s="9">
        <f>'M1 ANNUEL MAQUETTE'!I253*1.5</f>
        <v>0</v>
      </c>
      <c r="AB236" s="9">
        <f>'M2 ANNUEL MAQUETTE'!I189*1.5</f>
        <v>0</v>
      </c>
      <c r="AC236" s="9" t="e">
        <f>#REF!*1.5</f>
        <v>#REF!</v>
      </c>
      <c r="AD236" s="9" t="e">
        <f>#REF!*1.5</f>
        <v>#REF!</v>
      </c>
    </row>
    <row r="237" spans="27:30" x14ac:dyDescent="0.3">
      <c r="AA237" s="9">
        <f>'M1 ANNUEL MAQUETTE'!I254*1.5</f>
        <v>0</v>
      </c>
      <c r="AB237" s="9">
        <f>'M2 ANNUEL MAQUETTE'!I190*1.5</f>
        <v>0</v>
      </c>
      <c r="AC237" s="9" t="e">
        <f>#REF!*1.5</f>
        <v>#REF!</v>
      </c>
      <c r="AD237" s="9" t="e">
        <f>#REF!*1.5</f>
        <v>#REF!</v>
      </c>
    </row>
    <row r="238" spans="27:30" x14ac:dyDescent="0.3">
      <c r="AA238" s="9">
        <f>'M1 ANNUEL MAQUETTE'!I255*1.5</f>
        <v>0</v>
      </c>
      <c r="AB238" s="9">
        <f>'M2 ANNUEL MAQUETTE'!I191*1.5</f>
        <v>0</v>
      </c>
      <c r="AC238" s="9" t="e">
        <f>#REF!*1.5</f>
        <v>#REF!</v>
      </c>
      <c r="AD238" s="9" t="e">
        <f>#REF!*1.5</f>
        <v>#REF!</v>
      </c>
    </row>
    <row r="239" spans="27:30" x14ac:dyDescent="0.3">
      <c r="AA239" s="9">
        <f>'M1 ANNUEL MAQUETTE'!I256*1.5</f>
        <v>0</v>
      </c>
      <c r="AB239" s="9">
        <f>'M2 ANNUEL MAQUETTE'!I192*1.5</f>
        <v>0</v>
      </c>
      <c r="AC239" s="9" t="e">
        <f>#REF!*1.5</f>
        <v>#REF!</v>
      </c>
      <c r="AD239" s="9" t="e">
        <f>#REF!*1.5</f>
        <v>#REF!</v>
      </c>
    </row>
    <row r="240" spans="27:30" x14ac:dyDescent="0.3">
      <c r="AA240" s="9">
        <f>'M1 ANNUEL MAQUETTE'!I257*1.5</f>
        <v>0</v>
      </c>
      <c r="AB240" s="9">
        <f>'M2 ANNUEL MAQUETTE'!I193*1.5</f>
        <v>0</v>
      </c>
      <c r="AC240" s="9" t="e">
        <f>#REF!*1.5</f>
        <v>#REF!</v>
      </c>
      <c r="AD240" s="9" t="e">
        <f>#REF!*1.5</f>
        <v>#REF!</v>
      </c>
    </row>
    <row r="241" spans="27:30" x14ac:dyDescent="0.3">
      <c r="AA241" s="9">
        <f>'M1 ANNUEL MAQUETTE'!I258*1.5</f>
        <v>0</v>
      </c>
      <c r="AB241" s="9">
        <f>'M2 ANNUEL MAQUETTE'!I194*1.5</f>
        <v>0</v>
      </c>
      <c r="AC241" s="9" t="e">
        <f>#REF!*1.5</f>
        <v>#REF!</v>
      </c>
      <c r="AD241" s="9" t="e">
        <f>#REF!*1.5</f>
        <v>#REF!</v>
      </c>
    </row>
    <row r="242" spans="27:30" x14ac:dyDescent="0.3">
      <c r="AA242" s="9">
        <f>'M1 ANNUEL MAQUETTE'!I259*1.5</f>
        <v>0</v>
      </c>
      <c r="AB242" s="9">
        <f>'M2 ANNUEL MAQUETTE'!I195*1.5</f>
        <v>0</v>
      </c>
      <c r="AC242" s="9" t="e">
        <f>#REF!*1.5</f>
        <v>#REF!</v>
      </c>
      <c r="AD242" s="9" t="e">
        <f>#REF!*1.5</f>
        <v>#REF!</v>
      </c>
    </row>
    <row r="243" spans="27:30" x14ac:dyDescent="0.3">
      <c r="AA243" s="9">
        <f>'M1 ANNUEL MAQUETTE'!I260*1.5</f>
        <v>0</v>
      </c>
      <c r="AB243" s="9">
        <f>'M2 ANNUEL MAQUETTE'!I196*1.5</f>
        <v>0</v>
      </c>
      <c r="AC243" s="9" t="e">
        <f>#REF!*1.5</f>
        <v>#REF!</v>
      </c>
      <c r="AD243" s="9" t="e">
        <f>#REF!*1.5</f>
        <v>#REF!</v>
      </c>
    </row>
    <row r="244" spans="27:30" x14ac:dyDescent="0.3">
      <c r="AA244" s="9">
        <f>'M1 ANNUEL MAQUETTE'!I261*1.5</f>
        <v>0</v>
      </c>
      <c r="AB244" s="9">
        <f>'M2 ANNUEL MAQUETTE'!I197*1.5</f>
        <v>0</v>
      </c>
      <c r="AC244" s="9" t="e">
        <f>#REF!*1.5</f>
        <v>#REF!</v>
      </c>
      <c r="AD244" s="9" t="e">
        <f>#REF!*1.5</f>
        <v>#REF!</v>
      </c>
    </row>
    <row r="245" spans="27:30" x14ac:dyDescent="0.3">
      <c r="AA245" s="9">
        <f>'M1 ANNUEL MAQUETTE'!I262*1.5</f>
        <v>0</v>
      </c>
      <c r="AB245" s="9">
        <f>'M2 ANNUEL MAQUETTE'!I198*1.5</f>
        <v>0</v>
      </c>
      <c r="AC245" s="9" t="e">
        <f>#REF!*1.5</f>
        <v>#REF!</v>
      </c>
      <c r="AD245" s="9" t="e">
        <f>#REF!*1.5</f>
        <v>#REF!</v>
      </c>
    </row>
    <row r="246" spans="27:30" x14ac:dyDescent="0.3">
      <c r="AA246" s="9">
        <f>'M1 ANNUEL MAQUETTE'!I263*1.5</f>
        <v>0</v>
      </c>
      <c r="AB246" s="9">
        <f>'M2 ANNUEL MAQUETTE'!I199*1.5</f>
        <v>0</v>
      </c>
      <c r="AC246" s="9" t="e">
        <f>#REF!*1.5</f>
        <v>#REF!</v>
      </c>
      <c r="AD246" s="9" t="e">
        <f>#REF!*1.5</f>
        <v>#REF!</v>
      </c>
    </row>
    <row r="247" spans="27:30" x14ac:dyDescent="0.3">
      <c r="AA247" s="9">
        <f>'M1 ANNUEL MAQUETTE'!I264*1.5</f>
        <v>0</v>
      </c>
      <c r="AB247" s="9">
        <f>'M2 ANNUEL MAQUETTE'!I200*1.5</f>
        <v>0</v>
      </c>
      <c r="AC247" s="9" t="e">
        <f>#REF!*1.5</f>
        <v>#REF!</v>
      </c>
      <c r="AD247" s="9" t="e">
        <f>#REF!*1.5</f>
        <v>#REF!</v>
      </c>
    </row>
    <row r="248" spans="27:30" x14ac:dyDescent="0.3">
      <c r="AA248" s="9">
        <f>'M1 ANNUEL MAQUETTE'!I265*1.5</f>
        <v>0</v>
      </c>
      <c r="AB248" s="9">
        <f>'M2 ANNUEL MAQUETTE'!I201*1.5</f>
        <v>0</v>
      </c>
      <c r="AC248" s="9" t="e">
        <f>#REF!*1.5</f>
        <v>#REF!</v>
      </c>
      <c r="AD248" s="9" t="e">
        <f>#REF!*1.5</f>
        <v>#REF!</v>
      </c>
    </row>
    <row r="249" spans="27:30" x14ac:dyDescent="0.3">
      <c r="AA249" s="9">
        <f>'M1 ANNUEL MAQUETTE'!I266*1.5</f>
        <v>0</v>
      </c>
      <c r="AB249" s="9">
        <f>'M2 ANNUEL MAQUETTE'!I202*1.5</f>
        <v>0</v>
      </c>
      <c r="AC249" s="9" t="e">
        <f>#REF!*1.5</f>
        <v>#REF!</v>
      </c>
      <c r="AD249" s="9" t="e">
        <f>#REF!*1.5</f>
        <v>#REF!</v>
      </c>
    </row>
    <row r="250" spans="27:30" x14ac:dyDescent="0.3">
      <c r="AA250" s="9">
        <f>'M1 ANNUEL MAQUETTE'!I267*1.5</f>
        <v>0</v>
      </c>
      <c r="AB250" s="9">
        <f>'M2 ANNUEL MAQUETTE'!I203*1.5</f>
        <v>0</v>
      </c>
      <c r="AC250" s="9" t="e">
        <f>#REF!*1.5</f>
        <v>#REF!</v>
      </c>
      <c r="AD250" s="9" t="e">
        <f>#REF!*1.5</f>
        <v>#REF!</v>
      </c>
    </row>
    <row r="251" spans="27:30" x14ac:dyDescent="0.3">
      <c r="AA251" s="9">
        <f>'M1 ANNUEL MAQUETTE'!I268*1.5</f>
        <v>0</v>
      </c>
      <c r="AB251" s="9">
        <f>'M2 ANNUEL MAQUETTE'!I204*1.5</f>
        <v>0</v>
      </c>
      <c r="AC251" s="9" t="e">
        <f>#REF!*1.5</f>
        <v>#REF!</v>
      </c>
      <c r="AD251" s="9" t="e">
        <f>#REF!*1.5</f>
        <v>#REF!</v>
      </c>
    </row>
    <row r="252" spans="27:30" x14ac:dyDescent="0.3">
      <c r="AA252" s="9">
        <f>'M1 ANNUEL MAQUETTE'!I269*1.5</f>
        <v>0</v>
      </c>
      <c r="AB252" s="9">
        <f>'M2 ANNUEL MAQUETTE'!I205*1.5</f>
        <v>0</v>
      </c>
      <c r="AC252" s="9" t="e">
        <f>#REF!*1.5</f>
        <v>#REF!</v>
      </c>
      <c r="AD252" s="9" t="e">
        <f>#REF!*1.5</f>
        <v>#REF!</v>
      </c>
    </row>
    <row r="253" spans="27:30" x14ac:dyDescent="0.3">
      <c r="AA253" s="9">
        <f>'M1 ANNUEL MAQUETTE'!I270*1.5</f>
        <v>0</v>
      </c>
      <c r="AB253" s="9">
        <f>'M2 ANNUEL MAQUETTE'!I206*1.5</f>
        <v>0</v>
      </c>
      <c r="AC253" s="9" t="e">
        <f>#REF!*1.5</f>
        <v>#REF!</v>
      </c>
      <c r="AD253" s="9" t="e">
        <f>#REF!*1.5</f>
        <v>#REF!</v>
      </c>
    </row>
    <row r="254" spans="27:30" x14ac:dyDescent="0.3">
      <c r="AA254" s="9">
        <f>'M1 ANNUEL MAQUETTE'!I271*1.5</f>
        <v>0</v>
      </c>
      <c r="AB254" s="9">
        <f>'M2 ANNUEL MAQUETTE'!I207*1.5</f>
        <v>0</v>
      </c>
      <c r="AC254" s="9" t="e">
        <f>#REF!*1.5</f>
        <v>#REF!</v>
      </c>
      <c r="AD254" s="9" t="e">
        <f>#REF!*1.5</f>
        <v>#REF!</v>
      </c>
    </row>
    <row r="255" spans="27:30" x14ac:dyDescent="0.3">
      <c r="AA255" s="9">
        <f>'M1 ANNUEL MAQUETTE'!I272*1.5</f>
        <v>0</v>
      </c>
      <c r="AB255" s="9">
        <f>'M2 ANNUEL MAQUETTE'!I208*1.5</f>
        <v>0</v>
      </c>
      <c r="AC255" s="9" t="e">
        <f>#REF!*1.5</f>
        <v>#REF!</v>
      </c>
      <c r="AD255" s="9" t="e">
        <f>#REF!*1.5</f>
        <v>#REF!</v>
      </c>
    </row>
    <row r="256" spans="27:30" x14ac:dyDescent="0.3">
      <c r="AA256" s="9">
        <f>'M1 ANNUEL MAQUETTE'!I273*1.5</f>
        <v>0</v>
      </c>
      <c r="AB256" s="9">
        <f>'M2 ANNUEL MAQUETTE'!I209*1.5</f>
        <v>0</v>
      </c>
      <c r="AC256" s="9" t="e">
        <f>#REF!*1.5</f>
        <v>#REF!</v>
      </c>
      <c r="AD256" s="9" t="e">
        <f>#REF!*1.5</f>
        <v>#REF!</v>
      </c>
    </row>
    <row r="257" spans="27:30" x14ac:dyDescent="0.3">
      <c r="AA257" s="9">
        <f>'M1 ANNUEL MAQUETTE'!I274*1.5</f>
        <v>0</v>
      </c>
      <c r="AB257" s="9">
        <f>'M2 ANNUEL MAQUETTE'!I210*1.5</f>
        <v>0</v>
      </c>
      <c r="AC257" s="9" t="e">
        <f>#REF!*1.5</f>
        <v>#REF!</v>
      </c>
      <c r="AD257" s="9" t="e">
        <f>#REF!*1.5</f>
        <v>#REF!</v>
      </c>
    </row>
    <row r="258" spans="27:30" x14ac:dyDescent="0.3">
      <c r="AA258" s="9">
        <f>'M1 ANNUEL MAQUETTE'!I275*1.5</f>
        <v>0</v>
      </c>
      <c r="AB258" s="9">
        <f>'M2 ANNUEL MAQUETTE'!I211*1.5</f>
        <v>0</v>
      </c>
      <c r="AC258" s="9" t="e">
        <f>#REF!*1.5</f>
        <v>#REF!</v>
      </c>
      <c r="AD258" s="9" t="e">
        <f>#REF!*1.5</f>
        <v>#REF!</v>
      </c>
    </row>
    <row r="259" spans="27:30" x14ac:dyDescent="0.3">
      <c r="AA259" s="9">
        <f>'M1 ANNUEL MAQUETTE'!I276*1.5</f>
        <v>0</v>
      </c>
      <c r="AB259" s="9">
        <f>'M2 ANNUEL MAQUETTE'!I212*1.5</f>
        <v>0</v>
      </c>
      <c r="AC259" s="9" t="e">
        <f>#REF!*1.5</f>
        <v>#REF!</v>
      </c>
      <c r="AD259" s="9" t="e">
        <f>#REF!*1.5</f>
        <v>#REF!</v>
      </c>
    </row>
    <row r="260" spans="27:30" x14ac:dyDescent="0.3">
      <c r="AA260" s="9">
        <f>'M1 ANNUEL MAQUETTE'!I277*1.5</f>
        <v>0</v>
      </c>
      <c r="AB260" s="9">
        <f>'M2 ANNUEL MAQUETTE'!I213*1.5</f>
        <v>0</v>
      </c>
      <c r="AC260" s="9" t="e">
        <f>#REF!*1.5</f>
        <v>#REF!</v>
      </c>
      <c r="AD260" s="9" t="e">
        <f>#REF!*1.5</f>
        <v>#REF!</v>
      </c>
    </row>
    <row r="261" spans="27:30" x14ac:dyDescent="0.3">
      <c r="AA261" s="9">
        <f>'M1 ANNUEL MAQUETTE'!I278*1.5</f>
        <v>0</v>
      </c>
      <c r="AB261" s="9">
        <f>'M2 ANNUEL MAQUETTE'!I214*1.5</f>
        <v>0</v>
      </c>
      <c r="AC261" s="9" t="e">
        <f>#REF!*1.5</f>
        <v>#REF!</v>
      </c>
      <c r="AD261" s="9" t="e">
        <f>#REF!*1.5</f>
        <v>#REF!</v>
      </c>
    </row>
    <row r="262" spans="27:30" x14ac:dyDescent="0.3">
      <c r="AA262" s="9">
        <f>'M1 ANNUEL MAQUETTE'!I279*1.5</f>
        <v>0</v>
      </c>
      <c r="AB262" s="9">
        <f>'M2 ANNUEL MAQUETTE'!I215*1.5</f>
        <v>0</v>
      </c>
      <c r="AC262" s="9" t="e">
        <f>#REF!*1.5</f>
        <v>#REF!</v>
      </c>
      <c r="AD262" s="9" t="e">
        <f>#REF!*1.5</f>
        <v>#REF!</v>
      </c>
    </row>
    <row r="263" spans="27:30" x14ac:dyDescent="0.3">
      <c r="AA263" s="9">
        <f>'M1 ANNUEL MAQUETTE'!I280*1.5</f>
        <v>0</v>
      </c>
      <c r="AB263" s="9">
        <f>'M2 ANNUEL MAQUETTE'!I216*1.5</f>
        <v>0</v>
      </c>
      <c r="AC263" s="9" t="e">
        <f>#REF!*1.5</f>
        <v>#REF!</v>
      </c>
      <c r="AD263" s="9" t="e">
        <f>#REF!*1.5</f>
        <v>#REF!</v>
      </c>
    </row>
    <row r="264" spans="27:30" x14ac:dyDescent="0.3">
      <c r="AA264" s="9">
        <f>'M1 ANNUEL MAQUETTE'!I281*1.5</f>
        <v>0</v>
      </c>
      <c r="AB264" s="9">
        <f>'M2 ANNUEL MAQUETTE'!I217*1.5</f>
        <v>0</v>
      </c>
      <c r="AC264" s="9" t="e">
        <f>#REF!*1.5</f>
        <v>#REF!</v>
      </c>
      <c r="AD264" s="9" t="e">
        <f>#REF!*1.5</f>
        <v>#REF!</v>
      </c>
    </row>
    <row r="265" spans="27:30" x14ac:dyDescent="0.3">
      <c r="AA265" s="9">
        <f>'M1 ANNUEL MAQUETTE'!I282*1.5</f>
        <v>0</v>
      </c>
      <c r="AB265" s="9">
        <f>'M2 ANNUEL MAQUETTE'!I218*1.5</f>
        <v>0</v>
      </c>
      <c r="AC265" s="9" t="e">
        <f>#REF!*1.5</f>
        <v>#REF!</v>
      </c>
      <c r="AD265" s="9" t="e">
        <f>#REF!*1.5</f>
        <v>#REF!</v>
      </c>
    </row>
    <row r="266" spans="27:30" x14ac:dyDescent="0.3">
      <c r="AA266" s="9">
        <f>'M1 ANNUEL MAQUETTE'!I283*1.5</f>
        <v>0</v>
      </c>
      <c r="AB266" s="9">
        <f>'M2 ANNUEL MAQUETTE'!I219*1.5</f>
        <v>0</v>
      </c>
      <c r="AC266" s="9" t="e">
        <f>#REF!*1.5</f>
        <v>#REF!</v>
      </c>
      <c r="AD266" s="9" t="e">
        <f>#REF!*1.5</f>
        <v>#REF!</v>
      </c>
    </row>
    <row r="267" spans="27:30" x14ac:dyDescent="0.3">
      <c r="AA267" s="9">
        <f>'M1 ANNUEL MAQUETTE'!I284*1.5</f>
        <v>0</v>
      </c>
      <c r="AB267" s="9">
        <f>'M2 ANNUEL MAQUETTE'!I220*1.5</f>
        <v>0</v>
      </c>
      <c r="AC267" s="9" t="e">
        <f>#REF!*1.5</f>
        <v>#REF!</v>
      </c>
      <c r="AD267" s="9" t="e">
        <f>#REF!*1.5</f>
        <v>#REF!</v>
      </c>
    </row>
    <row r="268" spans="27:30" x14ac:dyDescent="0.3">
      <c r="AA268" s="9">
        <f>'M1 ANNUEL MAQUETTE'!I285*1.5</f>
        <v>0</v>
      </c>
      <c r="AB268" s="9">
        <f>'M2 ANNUEL MAQUETTE'!I221*1.5</f>
        <v>0</v>
      </c>
      <c r="AC268" s="9" t="e">
        <f>#REF!*1.5</f>
        <v>#REF!</v>
      </c>
      <c r="AD268" s="9" t="e">
        <f>#REF!*1.5</f>
        <v>#REF!</v>
      </c>
    </row>
    <row r="269" spans="27:30" x14ac:dyDescent="0.3">
      <c r="AA269" s="9">
        <f>'M1 ANNUEL MAQUETTE'!I286*1.5</f>
        <v>0</v>
      </c>
      <c r="AB269" s="9">
        <f>'M2 ANNUEL MAQUETTE'!I222*1.5</f>
        <v>0</v>
      </c>
      <c r="AC269" s="9" t="e">
        <f>#REF!*1.5</f>
        <v>#REF!</v>
      </c>
      <c r="AD269" s="9" t="e">
        <f>#REF!*1.5</f>
        <v>#REF!</v>
      </c>
    </row>
    <row r="270" spans="27:30" x14ac:dyDescent="0.3">
      <c r="AA270" s="9">
        <f>'M1 ANNUEL MAQUETTE'!I287*1.5</f>
        <v>0</v>
      </c>
      <c r="AB270" s="9">
        <f>'M2 ANNUEL MAQUETTE'!I223*1.5</f>
        <v>0</v>
      </c>
      <c r="AC270" s="9" t="e">
        <f>#REF!*1.5</f>
        <v>#REF!</v>
      </c>
      <c r="AD270" s="9" t="e">
        <f>#REF!*1.5</f>
        <v>#REF!</v>
      </c>
    </row>
    <row r="271" spans="27:30" x14ac:dyDescent="0.3">
      <c r="AA271" s="9">
        <f>'M1 ANNUEL MAQUETTE'!I288*1.5</f>
        <v>0</v>
      </c>
      <c r="AB271" s="9">
        <f>'M2 ANNUEL MAQUETTE'!I224*1.5</f>
        <v>0</v>
      </c>
      <c r="AC271" s="9" t="e">
        <f>#REF!*1.5</f>
        <v>#REF!</v>
      </c>
      <c r="AD271" s="9" t="e">
        <f>#REF!*1.5</f>
        <v>#REF!</v>
      </c>
    </row>
    <row r="272" spans="27:30" x14ac:dyDescent="0.3">
      <c r="AA272" s="9">
        <f>'M1 ANNUEL MAQUETTE'!I289*1.5</f>
        <v>0</v>
      </c>
      <c r="AB272" s="9">
        <f>'M2 ANNUEL MAQUETTE'!I225*1.5</f>
        <v>0</v>
      </c>
      <c r="AC272" s="9" t="e">
        <f>#REF!*1.5</f>
        <v>#REF!</v>
      </c>
      <c r="AD272" s="9" t="e">
        <f>#REF!*1.5</f>
        <v>#REF!</v>
      </c>
    </row>
    <row r="273" spans="27:30" x14ac:dyDescent="0.3">
      <c r="AA273" s="9">
        <f>'M1 ANNUEL MAQUETTE'!I290*1.5</f>
        <v>0</v>
      </c>
      <c r="AB273" s="9">
        <f>'M2 ANNUEL MAQUETTE'!I226*1.5</f>
        <v>0</v>
      </c>
      <c r="AC273" s="9" t="e">
        <f>#REF!*1.5</f>
        <v>#REF!</v>
      </c>
      <c r="AD273" s="9" t="e">
        <f>#REF!*1.5</f>
        <v>#REF!</v>
      </c>
    </row>
    <row r="274" spans="27:30" x14ac:dyDescent="0.3">
      <c r="AA274" s="9">
        <f>'M1 ANNUEL MAQUETTE'!I291*1.5</f>
        <v>0</v>
      </c>
      <c r="AB274" s="9">
        <f>'M2 ANNUEL MAQUETTE'!I227*1.5</f>
        <v>0</v>
      </c>
      <c r="AC274" s="9" t="e">
        <f>#REF!*1.5</f>
        <v>#REF!</v>
      </c>
      <c r="AD274" s="9" t="e">
        <f>#REF!*1.5</f>
        <v>#REF!</v>
      </c>
    </row>
    <row r="275" spans="27:30" x14ac:dyDescent="0.3">
      <c r="AA275" s="9">
        <f>'M1 ANNUEL MAQUETTE'!I292*1.5</f>
        <v>0</v>
      </c>
      <c r="AB275" s="9">
        <f>'M2 ANNUEL MAQUETTE'!I228*1.5</f>
        <v>0</v>
      </c>
      <c r="AC275" s="9" t="e">
        <f>#REF!*1.5</f>
        <v>#REF!</v>
      </c>
      <c r="AD275" s="9" t="e">
        <f>#REF!*1.5</f>
        <v>#REF!</v>
      </c>
    </row>
    <row r="276" spans="27:30" x14ac:dyDescent="0.3">
      <c r="AA276" s="9">
        <f>'M1 ANNUEL MAQUETTE'!I293*1.5</f>
        <v>0</v>
      </c>
      <c r="AB276" s="9">
        <f>'M2 ANNUEL MAQUETTE'!I229*1.5</f>
        <v>0</v>
      </c>
      <c r="AC276" s="9" t="e">
        <f>#REF!*1.5</f>
        <v>#REF!</v>
      </c>
      <c r="AD276" s="9" t="e">
        <f>#REF!*1.5</f>
        <v>#REF!</v>
      </c>
    </row>
    <row r="277" spans="27:30" x14ac:dyDescent="0.3">
      <c r="AA277" s="9">
        <f>'M1 ANNUEL MAQUETTE'!I294*1.5</f>
        <v>0</v>
      </c>
      <c r="AB277" s="9">
        <f>'M2 ANNUEL MAQUETTE'!I230*1.5</f>
        <v>0</v>
      </c>
      <c r="AC277" s="9" t="e">
        <f>#REF!*1.5</f>
        <v>#REF!</v>
      </c>
      <c r="AD277" s="9" t="e">
        <f>#REF!*1.5</f>
        <v>#REF!</v>
      </c>
    </row>
    <row r="278" spans="27:30" x14ac:dyDescent="0.3">
      <c r="AA278" s="9">
        <f>'M1 ANNUEL MAQUETTE'!I295*1.5</f>
        <v>0</v>
      </c>
      <c r="AB278" s="9">
        <f>'M2 ANNUEL MAQUETTE'!I231*1.5</f>
        <v>0</v>
      </c>
      <c r="AC278" s="9" t="e">
        <f>#REF!*1.5</f>
        <v>#REF!</v>
      </c>
      <c r="AD278" s="9" t="e">
        <f>#REF!*1.5</f>
        <v>#REF!</v>
      </c>
    </row>
    <row r="279" spans="27:30" x14ac:dyDescent="0.3">
      <c r="AA279" s="9">
        <f>'M1 ANNUEL MAQUETTE'!I296*1.5</f>
        <v>0</v>
      </c>
      <c r="AB279" s="9">
        <f>'M2 ANNUEL MAQUETTE'!I232*1.5</f>
        <v>0</v>
      </c>
      <c r="AC279" s="9" t="e">
        <f>#REF!*1.5</f>
        <v>#REF!</v>
      </c>
      <c r="AD279" s="9" t="e">
        <f>#REF!*1.5</f>
        <v>#REF!</v>
      </c>
    </row>
    <row r="280" spans="27:30" x14ac:dyDescent="0.3">
      <c r="AA280" s="9">
        <f>'M1 ANNUEL MAQUETTE'!I297*1.5</f>
        <v>0</v>
      </c>
      <c r="AB280" s="9">
        <f>'M2 ANNUEL MAQUETTE'!I233*1.5</f>
        <v>0</v>
      </c>
      <c r="AC280" s="9" t="e">
        <f>#REF!*1.5</f>
        <v>#REF!</v>
      </c>
      <c r="AD280" s="9" t="e">
        <f>#REF!*1.5</f>
        <v>#REF!</v>
      </c>
    </row>
    <row r="281" spans="27:30" x14ac:dyDescent="0.3">
      <c r="AA281" s="9">
        <f>'M1 ANNUEL MAQUETTE'!I298*1.5</f>
        <v>0</v>
      </c>
      <c r="AB281" s="9">
        <f>'M2 ANNUEL MAQUETTE'!I234*1.5</f>
        <v>0</v>
      </c>
      <c r="AC281" s="9" t="e">
        <f>#REF!*1.5</f>
        <v>#REF!</v>
      </c>
      <c r="AD281" s="9" t="e">
        <f>#REF!*1.5</f>
        <v>#REF!</v>
      </c>
    </row>
    <row r="282" spans="27:30" x14ac:dyDescent="0.3">
      <c r="AA282" s="9">
        <f>'M1 ANNUEL MAQUETTE'!I299*1.5</f>
        <v>0</v>
      </c>
      <c r="AB282" s="9">
        <f>'M2 ANNUEL MAQUETTE'!I235*1.5</f>
        <v>0</v>
      </c>
      <c r="AC282" s="9" t="e">
        <f>#REF!*1.5</f>
        <v>#REF!</v>
      </c>
      <c r="AD282" s="9" t="e">
        <f>#REF!*1.5</f>
        <v>#REF!</v>
      </c>
    </row>
    <row r="283" spans="27:30" x14ac:dyDescent="0.3">
      <c r="AA283" s="9">
        <f>'M1 ANNUEL MAQUETTE'!I300*1.5</f>
        <v>0</v>
      </c>
      <c r="AB283" s="9">
        <f>'M2 ANNUEL MAQUETTE'!I236*1.5</f>
        <v>0</v>
      </c>
      <c r="AC283" s="9" t="e">
        <f>#REF!*1.5</f>
        <v>#REF!</v>
      </c>
      <c r="AD283" s="9" t="e">
        <f>#REF!*1.5</f>
        <v>#REF!</v>
      </c>
    </row>
    <row r="284" spans="27:30" x14ac:dyDescent="0.3">
      <c r="AA284" s="9">
        <f>'M1 ANNUEL MAQUETTE'!I301*1.5</f>
        <v>0</v>
      </c>
      <c r="AB284" s="9">
        <f>'M2 ANNUEL MAQUETTE'!I237*1.5</f>
        <v>0</v>
      </c>
      <c r="AC284" s="9" t="e">
        <f>#REF!*1.5</f>
        <v>#REF!</v>
      </c>
      <c r="AD284" s="9" t="e">
        <f>#REF!*1.5</f>
        <v>#REF!</v>
      </c>
    </row>
    <row r="285" spans="27:30" x14ac:dyDescent="0.3">
      <c r="AA285" s="9">
        <f>'M1 ANNUEL MAQUETTE'!I302*1.5</f>
        <v>0</v>
      </c>
      <c r="AB285" s="9">
        <f>'M2 ANNUEL MAQUETTE'!I238*1.5</f>
        <v>0</v>
      </c>
      <c r="AC285" s="9" t="e">
        <f>#REF!*1.5</f>
        <v>#REF!</v>
      </c>
      <c r="AD285" s="9" t="e">
        <f>#REF!*1.5</f>
        <v>#REF!</v>
      </c>
    </row>
    <row r="286" spans="27:30" x14ac:dyDescent="0.3">
      <c r="AA286" s="9">
        <f>'M1 ANNUEL MAQUETTE'!I303*1.5</f>
        <v>0</v>
      </c>
      <c r="AB286" s="9">
        <f>'M2 ANNUEL MAQUETTE'!I239*1.5</f>
        <v>0</v>
      </c>
      <c r="AC286" s="9" t="e">
        <f>#REF!*1.5</f>
        <v>#REF!</v>
      </c>
      <c r="AD286" s="9" t="e">
        <f>#REF!*1.5</f>
        <v>#REF!</v>
      </c>
    </row>
    <row r="287" spans="27:30" x14ac:dyDescent="0.3">
      <c r="AA287" s="9">
        <f>'M1 ANNUEL MAQUETTE'!I304*1.5</f>
        <v>0</v>
      </c>
      <c r="AB287" s="9">
        <f>'M2 ANNUEL MAQUETTE'!I240*1.5</f>
        <v>0</v>
      </c>
      <c r="AC287" s="9" t="e">
        <f>#REF!*1.5</f>
        <v>#REF!</v>
      </c>
      <c r="AD287" s="9" t="e">
        <f>#REF!*1.5</f>
        <v>#REF!</v>
      </c>
    </row>
    <row r="288" spans="27:30" x14ac:dyDescent="0.3">
      <c r="AA288" s="9">
        <f>'M1 ANNUEL MAQUETTE'!I305*1.5</f>
        <v>0</v>
      </c>
      <c r="AB288" s="9">
        <f>'M2 ANNUEL MAQUETTE'!I241*1.5</f>
        <v>0</v>
      </c>
      <c r="AC288" s="9" t="e">
        <f>#REF!*1.5</f>
        <v>#REF!</v>
      </c>
      <c r="AD288" s="9" t="e">
        <f>#REF!*1.5</f>
        <v>#REF!</v>
      </c>
    </row>
    <row r="289" spans="27:30" x14ac:dyDescent="0.3">
      <c r="AA289" s="9">
        <f>'M1 ANNUEL MAQUETTE'!I306*1.5</f>
        <v>0</v>
      </c>
      <c r="AB289" s="9">
        <f>'M2 ANNUEL MAQUETTE'!I242*1.5</f>
        <v>0</v>
      </c>
      <c r="AC289" s="9" t="e">
        <f>#REF!*1.5</f>
        <v>#REF!</v>
      </c>
      <c r="AD289" s="9" t="e">
        <f>#REF!*1.5</f>
        <v>#REF!</v>
      </c>
    </row>
    <row r="290" spans="27:30" x14ac:dyDescent="0.3">
      <c r="AA290" s="9">
        <f>'M1 ANNUEL MAQUETTE'!I307*1.5</f>
        <v>0</v>
      </c>
      <c r="AB290" s="9">
        <f>'M2 ANNUEL MAQUETTE'!I243*1.5</f>
        <v>0</v>
      </c>
      <c r="AC290" s="9" t="e">
        <f>#REF!*1.5</f>
        <v>#REF!</v>
      </c>
      <c r="AD290" s="9" t="e">
        <f>#REF!*1.5</f>
        <v>#REF!</v>
      </c>
    </row>
    <row r="291" spans="27:30" x14ac:dyDescent="0.3">
      <c r="AA291" s="9">
        <f>'M1 ANNUEL MAQUETTE'!I308*1.5</f>
        <v>0</v>
      </c>
      <c r="AB291" s="9">
        <f>'M2 ANNUEL MAQUETTE'!I244*1.5</f>
        <v>0</v>
      </c>
      <c r="AC291" s="9" t="e">
        <f>#REF!*1.5</f>
        <v>#REF!</v>
      </c>
      <c r="AD291" s="9" t="e">
        <f>#REF!*1.5</f>
        <v>#REF!</v>
      </c>
    </row>
  </sheetData>
  <sheetProtection algorithmName="SHA-512" hashValue="oKSMQl4k30DibTfkD/P6UTAxMRAeVJ6UXEL+L2kWnTK6hOLLXC+Tz36igoZFTa6IMR5cz2PTe+4G1zLlT8i/YA==" saltValue="OLp5aZ65YhUzlxIEakVRQA==" spinCount="100000" sheet="1" objects="1" scenarios="1" formatCells="0" insertRows="0"/>
  <mergeCells count="40">
    <mergeCell ref="A1:L2"/>
    <mergeCell ref="AA1:AD2"/>
    <mergeCell ref="A3:C3"/>
    <mergeCell ref="D3:F3"/>
    <mergeCell ref="G3:I3"/>
    <mergeCell ref="J3:L3"/>
    <mergeCell ref="A6:C6"/>
    <mergeCell ref="D6:F6"/>
    <mergeCell ref="G6:I6"/>
    <mergeCell ref="J6:L6"/>
    <mergeCell ref="A7:C7"/>
    <mergeCell ref="D7:F7"/>
    <mergeCell ref="G7:I7"/>
    <mergeCell ref="J7:L7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19:C19"/>
    <mergeCell ref="D19:F19"/>
    <mergeCell ref="G19:I19"/>
    <mergeCell ref="J19:L19"/>
    <mergeCell ref="A21:F21"/>
    <mergeCell ref="G21:L21"/>
    <mergeCell ref="A22:F22"/>
    <mergeCell ref="G22:L22"/>
    <mergeCell ref="A20:C20"/>
    <mergeCell ref="D20:F20"/>
    <mergeCell ref="G20:I20"/>
    <mergeCell ref="J20:L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E44"/>
  <sheetViews>
    <sheetView zoomScale="80" zoomScaleNormal="80" workbookViewId="0">
      <pane ySplit="1" topLeftCell="A2" activePane="bottomLeft" state="frozen"/>
      <selection pane="bottomLeft" activeCell="C19" sqref="C19"/>
    </sheetView>
  </sheetViews>
  <sheetFormatPr baseColWidth="10" defaultColWidth="11.44140625" defaultRowHeight="14.4" x14ac:dyDescent="0.3"/>
  <cols>
    <col min="1" max="1" width="42.5546875" customWidth="1"/>
    <col min="2" max="3" width="65" bestFit="1" customWidth="1"/>
    <col min="4" max="4" width="45.88671875" customWidth="1"/>
    <col min="5" max="5" width="29.33203125" customWidth="1"/>
  </cols>
  <sheetData>
    <row r="1" spans="1:5" ht="43.2" customHeight="1" x14ac:dyDescent="0.3">
      <c r="A1" s="102" t="s">
        <v>233</v>
      </c>
      <c r="B1" s="102"/>
      <c r="C1" s="102"/>
      <c r="D1" s="102"/>
      <c r="E1" s="102"/>
    </row>
    <row r="2" spans="1:5" ht="24.6" customHeight="1" x14ac:dyDescent="0.3">
      <c r="A2" s="30" t="s">
        <v>234</v>
      </c>
      <c r="B2" s="31" t="s">
        <v>59</v>
      </c>
      <c r="C2" s="46" t="str">
        <f>CONCATENATE(B2,Listes!A24)</f>
        <v>LIFE_Antenne</v>
      </c>
      <c r="D2" s="18"/>
      <c r="E2" s="2"/>
    </row>
    <row r="3" spans="1:5" ht="24.6" customHeight="1" x14ac:dyDescent="0.3">
      <c r="A3" s="1" t="s">
        <v>235</v>
      </c>
      <c r="B3" s="104" t="s">
        <v>32</v>
      </c>
      <c r="C3" s="104"/>
      <c r="D3" s="104"/>
      <c r="E3" s="2"/>
    </row>
    <row r="4" spans="1:5" ht="24.6" customHeight="1" x14ac:dyDescent="0.3">
      <c r="A4" s="1" t="s">
        <v>236</v>
      </c>
      <c r="B4" s="9" t="str">
        <f>IFERROR(VLOOKUP(B3,tab_code_dip,2,FALSE),"-")</f>
        <v>SMVIE18</v>
      </c>
      <c r="C4" s="14"/>
      <c r="D4" s="14"/>
      <c r="E4" s="2"/>
    </row>
    <row r="5" spans="1:5" ht="24.6" customHeight="1" x14ac:dyDescent="0.3">
      <c r="A5" s="1" t="s">
        <v>237</v>
      </c>
      <c r="B5" s="9" t="s">
        <v>238</v>
      </c>
      <c r="C5" s="14"/>
      <c r="D5" s="14"/>
      <c r="E5" s="2"/>
    </row>
    <row r="6" spans="1:5" ht="24.6" customHeight="1" x14ac:dyDescent="0.3">
      <c r="A6" s="1" t="s">
        <v>239</v>
      </c>
      <c r="B6" s="9" t="s">
        <v>238</v>
      </c>
      <c r="C6" s="14"/>
      <c r="D6" s="14"/>
      <c r="E6" s="2"/>
    </row>
    <row r="7" spans="1:5" ht="24.6" customHeight="1" x14ac:dyDescent="0.3">
      <c r="A7" s="1" t="s">
        <v>2</v>
      </c>
      <c r="B7" s="9" t="s">
        <v>11</v>
      </c>
      <c r="C7" s="18" t="s">
        <v>11</v>
      </c>
      <c r="D7" s="14"/>
      <c r="E7" s="14"/>
    </row>
    <row r="8" spans="1:5" x14ac:dyDescent="0.3">
      <c r="A8" s="2"/>
      <c r="B8" s="2"/>
      <c r="C8" s="2"/>
      <c r="D8" s="2"/>
      <c r="E8" s="2"/>
    </row>
    <row r="9" spans="1:5" x14ac:dyDescent="0.3">
      <c r="A9" s="2"/>
      <c r="B9" s="2"/>
      <c r="C9" s="2"/>
      <c r="D9" s="2"/>
      <c r="E9" s="2"/>
    </row>
    <row r="10" spans="1:5" x14ac:dyDescent="0.3">
      <c r="A10" s="2"/>
      <c r="B10" s="2"/>
      <c r="C10" s="2"/>
      <c r="D10" s="2"/>
      <c r="E10" s="2"/>
    </row>
    <row r="11" spans="1:5" ht="19.95" customHeight="1" x14ac:dyDescent="0.35">
      <c r="A11" s="110" t="s">
        <v>240</v>
      </c>
      <c r="B11" s="110"/>
      <c r="C11" s="110"/>
      <c r="D11" s="110"/>
      <c r="E11" s="2"/>
    </row>
    <row r="12" spans="1:5" ht="20.399999999999999" customHeight="1" x14ac:dyDescent="0.3">
      <c r="A12" s="18" t="s">
        <v>241</v>
      </c>
      <c r="B12" s="111" t="s">
        <v>496</v>
      </c>
      <c r="C12" s="111"/>
      <c r="D12" s="111"/>
      <c r="E12" s="2"/>
    </row>
    <row r="13" spans="1:5" x14ac:dyDescent="0.3">
      <c r="A13" s="2"/>
      <c r="B13" s="2"/>
      <c r="C13" s="2"/>
      <c r="D13" s="2"/>
      <c r="E13" s="2"/>
    </row>
    <row r="14" spans="1:5" x14ac:dyDescent="0.3">
      <c r="A14" s="100" t="s">
        <v>242</v>
      </c>
      <c r="B14" s="100" t="s">
        <v>243</v>
      </c>
      <c r="C14" s="100" t="s">
        <v>244</v>
      </c>
      <c r="D14" s="100" t="s">
        <v>245</v>
      </c>
      <c r="E14" s="2"/>
    </row>
    <row r="15" spans="1:5" x14ac:dyDescent="0.3">
      <c r="A15" s="101"/>
      <c r="B15" s="101"/>
      <c r="C15" s="101"/>
      <c r="D15" s="101"/>
      <c r="E15" s="2"/>
    </row>
    <row r="16" spans="1:5" x14ac:dyDescent="0.3">
      <c r="A16" s="100" t="e">
        <f>Calcul!A10</f>
        <v>#REF!</v>
      </c>
      <c r="B16" s="100" t="e">
        <f>Calcul!A22</f>
        <v>#REF!</v>
      </c>
      <c r="C16" s="100" t="e">
        <f>Calcul!G10</f>
        <v>#REF!</v>
      </c>
      <c r="D16" s="100" t="e">
        <f>Calcul!G22</f>
        <v>#REF!</v>
      </c>
      <c r="E16" s="2"/>
    </row>
    <row r="17" spans="1:4" x14ac:dyDescent="0.3">
      <c r="A17" s="101"/>
      <c r="B17" s="101"/>
      <c r="C17" s="101"/>
      <c r="D17" s="101"/>
    </row>
    <row r="18" spans="1:4" x14ac:dyDescent="0.3">
      <c r="A18" s="2"/>
      <c r="B18" s="2"/>
      <c r="C18" s="2"/>
      <c r="D18" s="2"/>
    </row>
    <row r="19" spans="1:4" x14ac:dyDescent="0.3">
      <c r="A19" s="2"/>
      <c r="B19" s="2"/>
      <c r="C19" s="2"/>
      <c r="D19" s="2"/>
    </row>
    <row r="20" spans="1:4" x14ac:dyDescent="0.3">
      <c r="A20" s="2"/>
      <c r="B20" s="2"/>
      <c r="C20" s="2"/>
      <c r="D20" s="2"/>
    </row>
    <row r="21" spans="1:4" ht="21" x14ac:dyDescent="0.4">
      <c r="A21" s="109" t="s">
        <v>246</v>
      </c>
      <c r="B21" s="109"/>
      <c r="C21" s="109"/>
      <c r="D21" s="109"/>
    </row>
    <row r="22" spans="1:4" x14ac:dyDescent="0.3">
      <c r="A22" t="s">
        <v>247</v>
      </c>
    </row>
    <row r="23" spans="1:4" x14ac:dyDescent="0.3">
      <c r="A23" s="105" t="s">
        <v>248</v>
      </c>
      <c r="B23" s="106"/>
      <c r="C23" s="106"/>
      <c r="D23" s="107"/>
    </row>
    <row r="24" spans="1:4" x14ac:dyDescent="0.3">
      <c r="A24" s="90" t="s">
        <v>249</v>
      </c>
      <c r="B24" s="90"/>
      <c r="C24" s="90"/>
      <c r="D24" s="90"/>
    </row>
    <row r="25" spans="1:4" x14ac:dyDescent="0.3">
      <c r="A25" s="90"/>
      <c r="B25" s="90"/>
      <c r="C25" s="90"/>
      <c r="D25" s="90"/>
    </row>
    <row r="26" spans="1:4" x14ac:dyDescent="0.3">
      <c r="A26" s="90"/>
      <c r="B26" s="90"/>
      <c r="C26" s="90"/>
      <c r="D26" s="90"/>
    </row>
    <row r="27" spans="1:4" x14ac:dyDescent="0.3">
      <c r="A27" s="105" t="s">
        <v>250</v>
      </c>
      <c r="B27" s="106"/>
      <c r="C27" s="106"/>
      <c r="D27" s="107"/>
    </row>
    <row r="28" spans="1:4" x14ac:dyDescent="0.3">
      <c r="A28" s="91" t="s">
        <v>251</v>
      </c>
      <c r="B28" s="92"/>
      <c r="C28" s="92"/>
      <c r="D28" s="93"/>
    </row>
    <row r="29" spans="1:4" x14ac:dyDescent="0.3">
      <c r="A29" s="94"/>
      <c r="B29" s="95"/>
      <c r="C29" s="95"/>
      <c r="D29" s="96"/>
    </row>
    <row r="30" spans="1:4" x14ac:dyDescent="0.3">
      <c r="A30" s="97"/>
      <c r="B30" s="98"/>
      <c r="C30" s="98"/>
      <c r="D30" s="99"/>
    </row>
    <row r="31" spans="1:4" x14ac:dyDescent="0.3">
      <c r="A31" s="105" t="s">
        <v>252</v>
      </c>
      <c r="B31" s="106"/>
      <c r="C31" s="106"/>
      <c r="D31" s="107"/>
    </row>
    <row r="32" spans="1:4" x14ac:dyDescent="0.3">
      <c r="A32" s="90" t="s">
        <v>253</v>
      </c>
      <c r="B32" s="90"/>
      <c r="C32" s="90"/>
      <c r="D32" s="90"/>
    </row>
    <row r="33" spans="1:4" x14ac:dyDescent="0.3">
      <c r="A33" s="90"/>
      <c r="B33" s="90"/>
      <c r="C33" s="90"/>
      <c r="D33" s="90"/>
    </row>
    <row r="34" spans="1:4" x14ac:dyDescent="0.3">
      <c r="A34" s="90"/>
      <c r="B34" s="90"/>
      <c r="C34" s="90"/>
      <c r="D34" s="90"/>
    </row>
    <row r="35" spans="1:4" x14ac:dyDescent="0.3">
      <c r="A35" s="105" t="s">
        <v>254</v>
      </c>
      <c r="B35" s="106"/>
      <c r="C35" s="106"/>
      <c r="D35" s="107"/>
    </row>
    <row r="36" spans="1:4" x14ac:dyDescent="0.3">
      <c r="A36" s="90" t="s">
        <v>255</v>
      </c>
      <c r="B36" s="90"/>
      <c r="C36" s="90"/>
      <c r="D36" s="90"/>
    </row>
    <row r="37" spans="1:4" x14ac:dyDescent="0.3">
      <c r="A37" s="90"/>
      <c r="B37" s="90"/>
      <c r="C37" s="90"/>
      <c r="D37" s="90"/>
    </row>
    <row r="38" spans="1:4" x14ac:dyDescent="0.3">
      <c r="A38" s="90"/>
      <c r="B38" s="90"/>
      <c r="C38" s="90"/>
      <c r="D38" s="90"/>
    </row>
    <row r="39" spans="1:4" ht="21" x14ac:dyDescent="0.4">
      <c r="A39" s="109" t="s">
        <v>256</v>
      </c>
      <c r="B39" s="109"/>
      <c r="C39" s="109"/>
      <c r="D39" s="109"/>
    </row>
    <row r="40" spans="1:4" x14ac:dyDescent="0.3">
      <c r="A40" s="90" t="s">
        <v>257</v>
      </c>
      <c r="B40" s="90"/>
      <c r="C40" s="90"/>
      <c r="D40" s="90"/>
    </row>
    <row r="41" spans="1:4" x14ac:dyDescent="0.3">
      <c r="A41" s="90"/>
      <c r="B41" s="90"/>
      <c r="C41" s="90"/>
      <c r="D41" s="90"/>
    </row>
    <row r="42" spans="1:4" x14ac:dyDescent="0.3">
      <c r="A42" s="108" t="s">
        <v>258</v>
      </c>
      <c r="B42" s="108"/>
      <c r="C42" s="108"/>
      <c r="D42" s="108"/>
    </row>
    <row r="43" spans="1:4" x14ac:dyDescent="0.3">
      <c r="A43" s="103" t="s">
        <v>259</v>
      </c>
      <c r="B43" s="103"/>
      <c r="C43" s="103"/>
      <c r="D43" s="103"/>
    </row>
    <row r="44" spans="1:4" x14ac:dyDescent="0.3">
      <c r="A44" s="103" t="s">
        <v>260</v>
      </c>
      <c r="B44" s="103"/>
      <c r="C44" s="103"/>
      <c r="D44" s="103"/>
    </row>
  </sheetData>
  <mergeCells count="26"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11:D11"/>
    <mergeCell ref="B12:D12"/>
    <mergeCell ref="A21:D21"/>
    <mergeCell ref="A24:D26"/>
    <mergeCell ref="A28:D30"/>
    <mergeCell ref="A14:A15"/>
    <mergeCell ref="B14:B15"/>
    <mergeCell ref="C14:C15"/>
    <mergeCell ref="D14:D15"/>
    <mergeCell ref="A16:A17"/>
    <mergeCell ref="B16:B17"/>
    <mergeCell ref="C16:C17"/>
    <mergeCell ref="D16:D17"/>
  </mergeCells>
  <dataValidations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66"/>
  <sheetViews>
    <sheetView topLeftCell="D1" zoomScale="60" zoomScaleNormal="60" workbookViewId="0">
      <selection activeCell="B56" sqref="B56:O56"/>
    </sheetView>
  </sheetViews>
  <sheetFormatPr baseColWidth="10" defaultColWidth="11.44140625" defaultRowHeight="14.4" x14ac:dyDescent="0.3"/>
  <cols>
    <col min="1" max="1" width="18.5546875" style="15" customWidth="1"/>
    <col min="2" max="2" width="53.5546875" style="15" customWidth="1"/>
    <col min="3" max="3" width="18" style="15" customWidth="1"/>
    <col min="4" max="4" width="15.6640625" style="15" customWidth="1"/>
    <col min="5" max="5" width="27.33203125" style="15" customWidth="1"/>
    <col min="6" max="6" width="24.6640625" style="15" customWidth="1"/>
    <col min="7" max="7" width="29.109375" style="15" customWidth="1"/>
    <col min="8" max="8" width="43.33203125" style="15" customWidth="1"/>
    <col min="9" max="9" width="17" style="15" customWidth="1"/>
    <col min="10" max="10" width="14.33203125" style="15" customWidth="1"/>
    <col min="11" max="11" width="14.6640625" style="15" customWidth="1"/>
    <col min="12" max="13" width="21.6640625" style="15" customWidth="1"/>
    <col min="14" max="14" width="47.6640625" style="15" customWidth="1"/>
    <col min="15" max="15" width="54.109375" style="15" customWidth="1"/>
  </cols>
  <sheetData>
    <row r="1" spans="1:10" x14ac:dyDescent="0.3">
      <c r="A1" s="116"/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116"/>
      <c r="B2" s="116"/>
      <c r="C2" s="116"/>
      <c r="D2" s="116"/>
      <c r="E2" s="116"/>
      <c r="F2" s="116"/>
      <c r="G2" s="116"/>
      <c r="H2" s="116"/>
      <c r="I2" s="116"/>
      <c r="J2" s="116"/>
    </row>
    <row r="3" spans="1:10" x14ac:dyDescent="0.3">
      <c r="A3" s="116"/>
      <c r="B3" s="116"/>
      <c r="C3" s="116"/>
      <c r="D3" s="116"/>
      <c r="E3" s="116"/>
      <c r="F3" s="116"/>
      <c r="G3" s="116"/>
      <c r="H3" s="116"/>
      <c r="I3" s="116"/>
      <c r="J3" s="116"/>
    </row>
    <row r="4" spans="1:10" x14ac:dyDescent="0.3">
      <c r="A4" s="116"/>
      <c r="B4" s="116"/>
      <c r="C4" s="116"/>
      <c r="D4" s="116"/>
      <c r="E4" s="116"/>
      <c r="F4" s="116"/>
      <c r="G4" s="116"/>
      <c r="H4" s="116"/>
      <c r="I4" s="116"/>
      <c r="J4" s="116"/>
    </row>
    <row r="5" spans="1:10" x14ac:dyDescent="0.3">
      <c r="A5" s="116"/>
      <c r="B5" s="116"/>
      <c r="C5" s="116"/>
      <c r="D5" s="116"/>
      <c r="E5" s="116"/>
      <c r="F5" s="116"/>
      <c r="G5" s="116"/>
      <c r="H5" s="116"/>
      <c r="I5" s="116"/>
      <c r="J5" s="116"/>
    </row>
    <row r="6" spans="1:10" x14ac:dyDescent="0.3">
      <c r="A6" s="116"/>
      <c r="B6" s="116"/>
      <c r="C6" s="116"/>
      <c r="D6" s="116"/>
      <c r="E6" s="116"/>
      <c r="F6" s="116"/>
      <c r="G6" s="116"/>
      <c r="H6" s="116"/>
      <c r="I6" s="116"/>
      <c r="J6" s="116"/>
    </row>
    <row r="7" spans="1:10" ht="18" customHeight="1" x14ac:dyDescent="0.3">
      <c r="A7" s="118" t="s">
        <v>261</v>
      </c>
      <c r="B7" s="112" t="str">
        <f>'Fiche Générale'!B2</f>
        <v>LIFE</v>
      </c>
      <c r="C7" s="118" t="s">
        <v>262</v>
      </c>
      <c r="D7" s="118"/>
      <c r="E7" s="124" t="str">
        <f>'Fiche Générale'!B3</f>
        <v>Sciences du vivant</v>
      </c>
      <c r="F7" s="112"/>
      <c r="G7" s="118" t="s">
        <v>263</v>
      </c>
      <c r="H7" s="115" t="str">
        <f>'Fiche Générale'!B4</f>
        <v>SMVIE18</v>
      </c>
      <c r="I7" s="115"/>
      <c r="J7" s="115"/>
    </row>
    <row r="8" spans="1:10" ht="18" customHeight="1" x14ac:dyDescent="0.3">
      <c r="A8" s="118"/>
      <c r="B8" s="113"/>
      <c r="C8" s="118"/>
      <c r="D8" s="118"/>
      <c r="E8" s="125"/>
      <c r="F8" s="113"/>
      <c r="G8" s="118"/>
      <c r="H8" s="115"/>
      <c r="I8" s="115"/>
      <c r="J8" s="115"/>
    </row>
    <row r="9" spans="1:10" ht="18" customHeight="1" x14ac:dyDescent="0.3">
      <c r="A9" s="118"/>
      <c r="B9" s="113"/>
      <c r="C9" s="118"/>
      <c r="D9" s="118"/>
      <c r="E9" s="126"/>
      <c r="F9" s="114"/>
      <c r="G9" s="118"/>
      <c r="H9" s="115"/>
      <c r="I9" s="115"/>
      <c r="J9" s="115"/>
    </row>
    <row r="10" spans="1:10" ht="18" customHeight="1" x14ac:dyDescent="0.3">
      <c r="A10" s="118"/>
      <c r="B10" s="113"/>
      <c r="C10" s="123" t="s">
        <v>264</v>
      </c>
      <c r="D10" s="123"/>
      <c r="E10" s="127" t="str">
        <f>'Fiche Générale'!B12</f>
        <v>Indian French Master in Computational Biology (IFMCB)</v>
      </c>
      <c r="F10" s="128"/>
      <c r="G10" s="128"/>
      <c r="H10" s="128"/>
      <c r="I10" s="128"/>
      <c r="J10" s="129"/>
    </row>
    <row r="11" spans="1:10" ht="18" customHeight="1" x14ac:dyDescent="0.3">
      <c r="A11" s="118"/>
      <c r="B11" s="114"/>
      <c r="C11" s="123"/>
      <c r="D11" s="123"/>
      <c r="E11" s="130"/>
      <c r="F11" s="131"/>
      <c r="G11" s="131"/>
      <c r="H11" s="131"/>
      <c r="I11" s="131"/>
      <c r="J11" s="132"/>
    </row>
    <row r="13" spans="1:10" x14ac:dyDescent="0.3">
      <c r="A13" s="117" t="s">
        <v>265</v>
      </c>
      <c r="B13" s="83" t="s">
        <v>266</v>
      </c>
      <c r="C13" s="117" t="s">
        <v>267</v>
      </c>
      <c r="D13" s="117"/>
      <c r="E13" s="117"/>
      <c r="F13" s="117"/>
      <c r="G13" s="117" t="s">
        <v>268</v>
      </c>
      <c r="H13" s="80" t="e">
        <f>Calcul!A7</f>
        <v>#REF!</v>
      </c>
      <c r="I13" s="80"/>
    </row>
    <row r="14" spans="1:10" x14ac:dyDescent="0.3">
      <c r="A14" s="117"/>
      <c r="B14" s="86"/>
      <c r="C14" s="117"/>
      <c r="D14" s="117"/>
      <c r="E14" s="117"/>
      <c r="F14" s="117"/>
      <c r="G14" s="117"/>
      <c r="H14" s="80"/>
      <c r="I14" s="80"/>
    </row>
    <row r="15" spans="1:10" x14ac:dyDescent="0.3">
      <c r="A15" s="117" t="s">
        <v>269</v>
      </c>
      <c r="B15" s="83" t="s">
        <v>224</v>
      </c>
      <c r="C15" s="119" t="s">
        <v>270</v>
      </c>
      <c r="D15" s="120"/>
      <c r="E15" s="117"/>
      <c r="F15" s="117"/>
      <c r="G15" s="117" t="s">
        <v>271</v>
      </c>
      <c r="H15" s="80" t="e">
        <f>Calcul!A20</f>
        <v>#REF!</v>
      </c>
      <c r="I15" s="80"/>
    </row>
    <row r="16" spans="1:10" x14ac:dyDescent="0.3">
      <c r="A16" s="117"/>
      <c r="B16" s="86"/>
      <c r="C16" s="121"/>
      <c r="D16" s="122"/>
      <c r="E16" s="117"/>
      <c r="F16" s="117"/>
      <c r="G16" s="117"/>
      <c r="H16" s="80"/>
      <c r="I16" s="80"/>
    </row>
    <row r="18" spans="1:15" ht="49.2" customHeight="1" x14ac:dyDescent="0.3">
      <c r="A18" s="3" t="s">
        <v>272</v>
      </c>
      <c r="B18" s="3" t="s">
        <v>273</v>
      </c>
      <c r="C18" s="3" t="s">
        <v>3</v>
      </c>
      <c r="D18" s="3" t="s">
        <v>274</v>
      </c>
      <c r="E18" s="3" t="s">
        <v>6</v>
      </c>
      <c r="F18" s="3" t="s">
        <v>5</v>
      </c>
      <c r="G18" s="3" t="s">
        <v>275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276</v>
      </c>
      <c r="M18" s="3" t="s">
        <v>4</v>
      </c>
      <c r="N18" s="3" t="s">
        <v>277</v>
      </c>
      <c r="O18" s="4" t="s">
        <v>278</v>
      </c>
    </row>
    <row r="19" spans="1:15" ht="43.2" customHeight="1" x14ac:dyDescent="0.3">
      <c r="A19" s="22">
        <v>1</v>
      </c>
      <c r="B19" s="5" t="s">
        <v>279</v>
      </c>
      <c r="C19" s="7" t="s">
        <v>29</v>
      </c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ht="43.2" customHeight="1" x14ac:dyDescent="0.3">
      <c r="A20" s="22" t="s">
        <v>280</v>
      </c>
      <c r="B20" s="5" t="s">
        <v>281</v>
      </c>
      <c r="C20" s="7" t="s">
        <v>12</v>
      </c>
      <c r="D20" s="7">
        <v>6</v>
      </c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ht="43.2" customHeight="1" x14ac:dyDescent="0.3">
      <c r="A21" s="22" t="s">
        <v>282</v>
      </c>
      <c r="B21" s="5" t="s">
        <v>283</v>
      </c>
      <c r="C21" s="7" t="s">
        <v>21</v>
      </c>
      <c r="D21" s="7"/>
      <c r="E21" s="5"/>
      <c r="F21" s="5"/>
      <c r="G21" s="5"/>
      <c r="H21" s="7" t="s">
        <v>207</v>
      </c>
      <c r="I21" s="7">
        <v>6</v>
      </c>
      <c r="J21" s="7"/>
      <c r="K21" s="7">
        <v>12</v>
      </c>
      <c r="L21" s="7"/>
      <c r="M21" s="7"/>
      <c r="N21" s="5"/>
      <c r="O21" s="5" t="s">
        <v>284</v>
      </c>
    </row>
    <row r="22" spans="1:15" ht="43.2" customHeight="1" x14ac:dyDescent="0.3">
      <c r="A22" s="22" t="s">
        <v>285</v>
      </c>
      <c r="B22" s="25" t="s">
        <v>286</v>
      </c>
      <c r="C22" s="7" t="s">
        <v>21</v>
      </c>
      <c r="D22" s="7"/>
      <c r="E22" s="5"/>
      <c r="F22" s="5"/>
      <c r="G22" s="5"/>
      <c r="H22" s="7" t="s">
        <v>209</v>
      </c>
      <c r="I22" s="7">
        <v>12</v>
      </c>
      <c r="J22" s="7"/>
      <c r="K22" s="7">
        <v>12</v>
      </c>
      <c r="L22" s="7"/>
      <c r="M22" s="7"/>
      <c r="N22" s="5"/>
      <c r="O22" s="5" t="s">
        <v>284</v>
      </c>
    </row>
    <row r="23" spans="1:15" ht="43.2" customHeight="1" x14ac:dyDescent="0.3">
      <c r="A23" s="21" t="s">
        <v>287</v>
      </c>
      <c r="B23" s="24" t="s">
        <v>288</v>
      </c>
      <c r="C23" s="10" t="s">
        <v>12</v>
      </c>
      <c r="D23" s="10">
        <v>6</v>
      </c>
      <c r="E23" s="6"/>
      <c r="F23" s="5"/>
      <c r="G23" s="6"/>
      <c r="H23" s="7"/>
      <c r="I23" s="10"/>
      <c r="J23" s="10"/>
      <c r="K23" s="10"/>
      <c r="L23" s="10"/>
      <c r="M23" s="10"/>
      <c r="N23" s="5"/>
      <c r="O23" s="6"/>
    </row>
    <row r="24" spans="1:15" ht="43.2" customHeight="1" x14ac:dyDescent="0.3">
      <c r="A24" s="22" t="s">
        <v>289</v>
      </c>
      <c r="B24" s="25" t="s">
        <v>290</v>
      </c>
      <c r="C24" s="7" t="s">
        <v>21</v>
      </c>
      <c r="D24" s="7"/>
      <c r="E24" s="5"/>
      <c r="F24" s="5"/>
      <c r="G24" s="5"/>
      <c r="H24" s="7" t="s">
        <v>191</v>
      </c>
      <c r="I24" s="7">
        <v>10</v>
      </c>
      <c r="J24" s="7"/>
      <c r="K24" s="7">
        <v>12</v>
      </c>
      <c r="L24" s="7"/>
      <c r="M24" s="7"/>
      <c r="N24" s="5"/>
      <c r="O24" s="5" t="s">
        <v>291</v>
      </c>
    </row>
    <row r="25" spans="1:15" ht="43.2" customHeight="1" x14ac:dyDescent="0.3">
      <c r="A25" s="22" t="s">
        <v>292</v>
      </c>
      <c r="B25" s="25" t="s">
        <v>293</v>
      </c>
      <c r="C25" s="7" t="s">
        <v>21</v>
      </c>
      <c r="D25" s="7"/>
      <c r="E25" s="5"/>
      <c r="F25" s="5"/>
      <c r="G25" s="5"/>
      <c r="H25" s="7"/>
      <c r="I25" s="7">
        <v>12</v>
      </c>
      <c r="J25" s="7"/>
      <c r="K25" s="7">
        <v>12</v>
      </c>
      <c r="L25" s="7"/>
      <c r="M25" s="7" t="s">
        <v>22</v>
      </c>
      <c r="N25" s="5" t="s">
        <v>294</v>
      </c>
      <c r="O25" s="5" t="s">
        <v>291</v>
      </c>
    </row>
    <row r="26" spans="1:15" ht="43.2" customHeight="1" x14ac:dyDescent="0.3">
      <c r="A26" s="22" t="s">
        <v>295</v>
      </c>
      <c r="B26" s="25" t="s">
        <v>296</v>
      </c>
      <c r="C26" s="7" t="s">
        <v>12</v>
      </c>
      <c r="D26" s="7">
        <v>6</v>
      </c>
      <c r="E26" s="5"/>
      <c r="F26" s="5"/>
      <c r="G26" s="7"/>
      <c r="H26" s="7" t="s">
        <v>206</v>
      </c>
      <c r="I26" s="7">
        <v>18</v>
      </c>
      <c r="J26" s="7">
        <v>16</v>
      </c>
      <c r="K26" s="7">
        <v>12</v>
      </c>
      <c r="L26" s="7"/>
      <c r="M26" s="7"/>
      <c r="N26" s="5"/>
      <c r="O26" s="5"/>
    </row>
    <row r="27" spans="1:15" ht="43.2" customHeight="1" x14ac:dyDescent="0.3">
      <c r="A27" s="22" t="s">
        <v>297</v>
      </c>
      <c r="B27" s="25" t="s">
        <v>298</v>
      </c>
      <c r="C27" s="7" t="s">
        <v>12</v>
      </c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2" customHeight="1" x14ac:dyDescent="0.3">
      <c r="A28" s="22"/>
      <c r="B28" s="25" t="s">
        <v>299</v>
      </c>
      <c r="C28" s="7" t="s">
        <v>35</v>
      </c>
      <c r="D28" s="7"/>
      <c r="E28" s="5"/>
      <c r="F28" s="5"/>
      <c r="G28" s="5"/>
      <c r="H28" s="7"/>
      <c r="I28" s="7"/>
      <c r="J28" s="7"/>
      <c r="K28" s="7"/>
      <c r="L28" s="7"/>
      <c r="M28" s="7"/>
      <c r="N28" s="5"/>
      <c r="O28" s="5"/>
    </row>
    <row r="29" spans="1:15" ht="43.2" customHeight="1" x14ac:dyDescent="0.3">
      <c r="A29" s="22" t="s">
        <v>300</v>
      </c>
      <c r="B29" s="25" t="s">
        <v>301</v>
      </c>
      <c r="C29" s="7" t="s">
        <v>12</v>
      </c>
      <c r="D29" s="7">
        <v>6</v>
      </c>
      <c r="E29" s="5"/>
      <c r="F29" s="5"/>
      <c r="G29" s="5"/>
      <c r="H29" s="7" t="s">
        <v>190</v>
      </c>
      <c r="I29" s="7">
        <v>22</v>
      </c>
      <c r="J29" s="7">
        <v>22</v>
      </c>
      <c r="K29" s="7"/>
      <c r="L29" s="7"/>
      <c r="M29" s="7" t="s">
        <v>13</v>
      </c>
      <c r="N29" s="5"/>
      <c r="O29" s="5" t="s">
        <v>302</v>
      </c>
    </row>
    <row r="30" spans="1:15" ht="43.2" customHeight="1" x14ac:dyDescent="0.3">
      <c r="A30" s="22" t="s">
        <v>303</v>
      </c>
      <c r="B30" s="25" t="s">
        <v>304</v>
      </c>
      <c r="C30" s="7" t="s">
        <v>12</v>
      </c>
      <c r="D30" s="7">
        <v>6</v>
      </c>
      <c r="E30" s="5"/>
      <c r="F30" s="5"/>
      <c r="G30" s="5"/>
      <c r="H30" s="7" t="s">
        <v>191</v>
      </c>
      <c r="I30" s="7">
        <v>18</v>
      </c>
      <c r="J30" s="7">
        <v>24</v>
      </c>
      <c r="K30" s="7">
        <v>12</v>
      </c>
      <c r="L30" s="7"/>
      <c r="M30" s="7" t="s">
        <v>22</v>
      </c>
      <c r="N30" s="48" t="s">
        <v>305</v>
      </c>
      <c r="O30" s="5"/>
    </row>
    <row r="31" spans="1:15" ht="43.2" customHeight="1" x14ac:dyDescent="0.3">
      <c r="A31" s="22" t="s">
        <v>306</v>
      </c>
      <c r="B31" s="25" t="s">
        <v>307</v>
      </c>
      <c r="C31" s="7" t="s">
        <v>12</v>
      </c>
      <c r="D31" s="7">
        <v>6</v>
      </c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2" customHeight="1" x14ac:dyDescent="0.3">
      <c r="A32" s="22" t="s">
        <v>308</v>
      </c>
      <c r="B32" s="25" t="s">
        <v>309</v>
      </c>
      <c r="C32" s="7" t="s">
        <v>21</v>
      </c>
      <c r="D32" s="7"/>
      <c r="E32" s="5"/>
      <c r="F32" s="5"/>
      <c r="G32" s="5"/>
      <c r="H32" s="7" t="s">
        <v>190</v>
      </c>
      <c r="I32" s="7">
        <v>14</v>
      </c>
      <c r="J32" s="7">
        <v>14</v>
      </c>
      <c r="K32" s="7"/>
      <c r="L32" s="7"/>
      <c r="M32" s="7"/>
      <c r="N32" s="5"/>
      <c r="O32" s="5"/>
    </row>
    <row r="33" spans="1:15" ht="43.2" customHeight="1" x14ac:dyDescent="0.3">
      <c r="A33" s="22" t="s">
        <v>310</v>
      </c>
      <c r="B33" s="25" t="s">
        <v>311</v>
      </c>
      <c r="C33" s="7" t="s">
        <v>21</v>
      </c>
      <c r="D33" s="7"/>
      <c r="E33" s="5"/>
      <c r="F33" s="5"/>
      <c r="G33" s="5"/>
      <c r="H33" s="7" t="s">
        <v>191</v>
      </c>
      <c r="I33" s="7">
        <v>8</v>
      </c>
      <c r="J33" s="7">
        <v>8</v>
      </c>
      <c r="K33" s="7"/>
      <c r="L33" s="7"/>
      <c r="M33" s="7"/>
      <c r="N33" s="5"/>
      <c r="O33" s="5"/>
    </row>
    <row r="34" spans="1:15" ht="43.2" customHeight="1" x14ac:dyDescent="0.3">
      <c r="A34" s="22" t="s">
        <v>312</v>
      </c>
      <c r="B34" s="5" t="s">
        <v>434</v>
      </c>
      <c r="C34" s="55" t="s">
        <v>12</v>
      </c>
      <c r="D34" s="55">
        <v>6</v>
      </c>
      <c r="E34" s="5"/>
      <c r="F34" s="5" t="s">
        <v>23</v>
      </c>
      <c r="G34" s="59" t="s">
        <v>435</v>
      </c>
      <c r="H34" s="55"/>
      <c r="I34" s="55"/>
      <c r="J34" s="55"/>
      <c r="K34" s="55"/>
      <c r="L34" s="55" t="s">
        <v>317</v>
      </c>
      <c r="M34" s="55"/>
      <c r="N34" s="5"/>
      <c r="O34" s="60" t="s">
        <v>436</v>
      </c>
    </row>
    <row r="35" spans="1:15" ht="43.2" customHeight="1" x14ac:dyDescent="0.3">
      <c r="A35" s="22" t="s">
        <v>313</v>
      </c>
      <c r="B35" s="61" t="s">
        <v>437</v>
      </c>
      <c r="C35" s="62" t="s">
        <v>21</v>
      </c>
      <c r="D35" s="62"/>
      <c r="E35" s="63"/>
      <c r="F35" s="64" t="s">
        <v>23</v>
      </c>
      <c r="G35" s="65" t="s">
        <v>438</v>
      </c>
      <c r="H35" s="62" t="s">
        <v>202</v>
      </c>
      <c r="I35" s="62">
        <v>14</v>
      </c>
      <c r="J35" s="62">
        <v>14</v>
      </c>
      <c r="K35" s="55"/>
      <c r="L35" s="55" t="s">
        <v>317</v>
      </c>
      <c r="M35" s="55"/>
      <c r="N35" s="5"/>
      <c r="O35" s="60" t="s">
        <v>436</v>
      </c>
    </row>
    <row r="36" spans="1:15" ht="43.2" customHeight="1" x14ac:dyDescent="0.3">
      <c r="A36" s="22" t="s">
        <v>314</v>
      </c>
      <c r="B36" s="61" t="s">
        <v>439</v>
      </c>
      <c r="C36" s="62" t="s">
        <v>21</v>
      </c>
      <c r="D36" s="62"/>
      <c r="E36" s="63"/>
      <c r="F36" s="64" t="s">
        <v>23</v>
      </c>
      <c r="G36" s="65" t="s">
        <v>440</v>
      </c>
      <c r="H36" s="62" t="s">
        <v>194</v>
      </c>
      <c r="I36" s="62">
        <v>8</v>
      </c>
      <c r="J36" s="62">
        <v>8</v>
      </c>
      <c r="K36" s="55"/>
      <c r="L36" s="55" t="s">
        <v>317</v>
      </c>
      <c r="M36" s="55"/>
      <c r="N36" s="5"/>
      <c r="O36" s="60" t="s">
        <v>436</v>
      </c>
    </row>
    <row r="37" spans="1:15" ht="43.2" customHeight="1" x14ac:dyDescent="0.3">
      <c r="A37" s="22" t="s">
        <v>315</v>
      </c>
      <c r="B37" s="25" t="s">
        <v>316</v>
      </c>
      <c r="C37" s="7" t="s">
        <v>12</v>
      </c>
      <c r="D37" s="7">
        <v>6</v>
      </c>
      <c r="E37" s="5"/>
      <c r="F37" s="5"/>
      <c r="G37" s="5"/>
      <c r="H37" s="7" t="s">
        <v>211</v>
      </c>
      <c r="I37" s="7">
        <v>22</v>
      </c>
      <c r="J37" s="7">
        <v>22</v>
      </c>
      <c r="K37" s="7"/>
      <c r="L37" s="7" t="s">
        <v>317</v>
      </c>
      <c r="M37" s="7" t="s">
        <v>22</v>
      </c>
      <c r="N37" s="5" t="s">
        <v>318</v>
      </c>
      <c r="O37" s="5"/>
    </row>
    <row r="38" spans="1:15" ht="43.2" customHeight="1" x14ac:dyDescent="0.3">
      <c r="A38" s="22" t="s">
        <v>319</v>
      </c>
      <c r="B38" s="25" t="s">
        <v>320</v>
      </c>
      <c r="C38" s="7" t="s">
        <v>12</v>
      </c>
      <c r="D38" s="7">
        <v>6</v>
      </c>
      <c r="E38" s="5"/>
      <c r="F38" s="5"/>
      <c r="G38" s="5"/>
      <c r="H38" s="7" t="s">
        <v>207</v>
      </c>
      <c r="I38" s="7">
        <v>22</v>
      </c>
      <c r="J38" s="7">
        <v>22</v>
      </c>
      <c r="K38" s="7"/>
      <c r="L38" s="7"/>
      <c r="M38" s="7"/>
      <c r="N38" s="5"/>
      <c r="O38" s="5"/>
    </row>
    <row r="39" spans="1:15" ht="43.2" customHeight="1" x14ac:dyDescent="0.3">
      <c r="A39" s="22" t="s">
        <v>321</v>
      </c>
      <c r="B39" s="64" t="s">
        <v>441</v>
      </c>
      <c r="C39" s="66" t="s">
        <v>12</v>
      </c>
      <c r="D39" s="66">
        <v>6</v>
      </c>
      <c r="E39" s="64"/>
      <c r="F39" s="67" t="s">
        <v>23</v>
      </c>
      <c r="G39" s="66" t="s">
        <v>442</v>
      </c>
      <c r="H39" s="66"/>
      <c r="I39" s="66"/>
      <c r="J39" s="66"/>
      <c r="K39" s="66"/>
      <c r="L39" s="66"/>
      <c r="M39" s="66" t="s">
        <v>22</v>
      </c>
      <c r="N39" s="68" t="s">
        <v>443</v>
      </c>
      <c r="O39" s="69" t="s">
        <v>436</v>
      </c>
    </row>
    <row r="40" spans="1:15" ht="43.2" customHeight="1" x14ac:dyDescent="0.3">
      <c r="A40" s="22" t="s">
        <v>323</v>
      </c>
      <c r="B40" s="25" t="s">
        <v>324</v>
      </c>
      <c r="C40" s="7" t="s">
        <v>21</v>
      </c>
      <c r="D40" s="11"/>
      <c r="E40" s="8"/>
      <c r="F40" s="8"/>
      <c r="G40" s="8"/>
      <c r="H40" s="7" t="s">
        <v>191</v>
      </c>
      <c r="I40" s="7">
        <v>2</v>
      </c>
      <c r="J40" s="7">
        <v>30</v>
      </c>
      <c r="K40" s="7"/>
      <c r="L40" s="7"/>
      <c r="M40" s="7"/>
      <c r="N40" s="8"/>
      <c r="O40" s="8"/>
    </row>
    <row r="41" spans="1:15" ht="43.2" customHeight="1" x14ac:dyDescent="0.3">
      <c r="A41" s="22" t="s">
        <v>325</v>
      </c>
      <c r="B41" s="25" t="s">
        <v>326</v>
      </c>
      <c r="C41" s="7" t="s">
        <v>21</v>
      </c>
      <c r="D41" s="11"/>
      <c r="E41" s="8"/>
      <c r="F41" s="8"/>
      <c r="G41" s="8"/>
      <c r="H41" s="7" t="s">
        <v>206</v>
      </c>
      <c r="I41" s="7">
        <v>2</v>
      </c>
      <c r="J41" s="7">
        <v>10</v>
      </c>
      <c r="K41" s="7"/>
      <c r="L41" s="7"/>
      <c r="M41" s="7"/>
      <c r="N41" s="8"/>
      <c r="O41" s="8"/>
    </row>
    <row r="42" spans="1:15" ht="43.2" customHeight="1" x14ac:dyDescent="0.3">
      <c r="A42" s="22">
        <v>2</v>
      </c>
      <c r="B42" s="25" t="s">
        <v>327</v>
      </c>
      <c r="C42" s="7" t="s">
        <v>29</v>
      </c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" customHeight="1" x14ac:dyDescent="0.3">
      <c r="A43" s="22" t="s">
        <v>328</v>
      </c>
      <c r="B43" s="5" t="s">
        <v>329</v>
      </c>
      <c r="C43" s="7" t="s">
        <v>12</v>
      </c>
      <c r="D43" s="7">
        <v>3</v>
      </c>
      <c r="E43" s="5"/>
      <c r="F43" s="5"/>
      <c r="G43" s="5"/>
      <c r="H43" s="7" t="s">
        <v>213</v>
      </c>
      <c r="I43" s="7">
        <v>11</v>
      </c>
      <c r="J43" s="7"/>
      <c r="K43" s="7">
        <v>11</v>
      </c>
      <c r="L43" s="7"/>
      <c r="M43" s="7"/>
      <c r="N43" s="5"/>
      <c r="O43" s="5" t="s">
        <v>330</v>
      </c>
    </row>
    <row r="44" spans="1:15" ht="43.2" customHeight="1" x14ac:dyDescent="0.3">
      <c r="A44" s="22" t="s">
        <v>331</v>
      </c>
      <c r="B44" s="5" t="s">
        <v>317</v>
      </c>
      <c r="C44" s="7" t="s">
        <v>12</v>
      </c>
      <c r="D44" s="7">
        <v>3</v>
      </c>
      <c r="E44" s="5"/>
      <c r="F44" s="5"/>
      <c r="G44" s="5"/>
      <c r="H44" s="7" t="s">
        <v>166</v>
      </c>
      <c r="I44" s="7"/>
      <c r="J44" s="7">
        <v>30</v>
      </c>
      <c r="K44" s="7"/>
      <c r="L44" s="7" t="s">
        <v>317</v>
      </c>
      <c r="M44" s="7"/>
      <c r="N44" s="5"/>
      <c r="O44" s="5" t="s">
        <v>332</v>
      </c>
    </row>
    <row r="45" spans="1:15" ht="43.2" customHeight="1" x14ac:dyDescent="0.3">
      <c r="A45" s="22" t="s">
        <v>333</v>
      </c>
      <c r="B45" s="25" t="s">
        <v>334</v>
      </c>
      <c r="C45" s="7" t="s">
        <v>12</v>
      </c>
      <c r="D45" s="7">
        <v>0</v>
      </c>
      <c r="E45" s="5"/>
      <c r="F45" s="5"/>
      <c r="G45" s="7"/>
      <c r="H45" s="7" t="s">
        <v>206</v>
      </c>
      <c r="I45" s="7"/>
      <c r="J45" s="7"/>
      <c r="K45" s="7"/>
      <c r="L45" s="7"/>
      <c r="M45" s="7"/>
      <c r="N45" s="5"/>
      <c r="O45" s="5"/>
    </row>
    <row r="46" spans="1:15" ht="43.2" customHeight="1" x14ac:dyDescent="0.3">
      <c r="A46" s="22" t="s">
        <v>335</v>
      </c>
      <c r="B46" s="25" t="s">
        <v>444</v>
      </c>
      <c r="C46" s="55" t="s">
        <v>21</v>
      </c>
      <c r="D46" s="55">
        <v>0</v>
      </c>
      <c r="E46" s="5"/>
      <c r="F46" s="67" t="s">
        <v>23</v>
      </c>
      <c r="G46" s="70" t="s">
        <v>445</v>
      </c>
      <c r="H46" s="55"/>
      <c r="I46" s="55">
        <v>6</v>
      </c>
      <c r="J46" s="55"/>
      <c r="K46" s="55"/>
      <c r="L46" s="55"/>
      <c r="M46" s="55"/>
      <c r="N46" s="5"/>
      <c r="O46" s="60" t="s">
        <v>446</v>
      </c>
    </row>
    <row r="47" spans="1:15" ht="43.2" customHeight="1" x14ac:dyDescent="0.3">
      <c r="A47" s="22" t="s">
        <v>336</v>
      </c>
      <c r="B47" s="25" t="s">
        <v>337</v>
      </c>
      <c r="C47" s="7" t="s">
        <v>21</v>
      </c>
      <c r="D47" s="7">
        <v>0</v>
      </c>
      <c r="E47" s="5"/>
      <c r="F47" s="5"/>
      <c r="G47" s="7"/>
      <c r="H47" s="7"/>
      <c r="I47" s="7"/>
      <c r="J47" s="39">
        <v>8</v>
      </c>
      <c r="K47" s="7"/>
      <c r="L47" s="7"/>
      <c r="M47" s="7"/>
      <c r="N47" s="5"/>
      <c r="O47" s="6" t="s">
        <v>338</v>
      </c>
    </row>
    <row r="48" spans="1:15" ht="43.2" customHeight="1" x14ac:dyDescent="0.3">
      <c r="A48" s="22" t="s">
        <v>339</v>
      </c>
      <c r="B48" s="25" t="s">
        <v>340</v>
      </c>
      <c r="C48" s="7" t="s">
        <v>21</v>
      </c>
      <c r="D48" s="7">
        <v>0</v>
      </c>
      <c r="E48" s="5"/>
      <c r="F48" s="5"/>
      <c r="G48" s="7"/>
      <c r="H48" s="7"/>
      <c r="I48" s="7"/>
      <c r="J48" s="7"/>
      <c r="K48" s="7"/>
      <c r="L48" s="7"/>
      <c r="M48" s="7"/>
      <c r="N48" s="5"/>
      <c r="O48" s="5" t="s">
        <v>341</v>
      </c>
    </row>
    <row r="49" spans="1:15" ht="43.2" customHeight="1" x14ac:dyDescent="0.3">
      <c r="A49" s="22" t="s">
        <v>342</v>
      </c>
      <c r="B49" s="25" t="s">
        <v>343</v>
      </c>
      <c r="C49" s="7" t="s">
        <v>21</v>
      </c>
      <c r="D49" s="7">
        <v>0</v>
      </c>
      <c r="E49" s="5"/>
      <c r="F49" s="5"/>
      <c r="G49" s="7"/>
      <c r="H49" s="7" t="s">
        <v>214</v>
      </c>
      <c r="I49" s="7">
        <v>4</v>
      </c>
      <c r="J49" s="7"/>
      <c r="K49" s="7">
        <v>4</v>
      </c>
      <c r="L49" s="7"/>
      <c r="M49" s="7"/>
      <c r="N49" s="5"/>
      <c r="O49" s="5" t="s">
        <v>344</v>
      </c>
    </row>
    <row r="50" spans="1:15" ht="43.2" customHeight="1" x14ac:dyDescent="0.3">
      <c r="A50" s="47" t="s">
        <v>345</v>
      </c>
      <c r="B50" s="24" t="s">
        <v>346</v>
      </c>
      <c r="C50" s="10" t="s">
        <v>12</v>
      </c>
      <c r="D50" s="10"/>
      <c r="E50" s="6"/>
      <c r="F50" s="6"/>
      <c r="G50" s="10"/>
      <c r="H50" s="7"/>
      <c r="I50" s="7"/>
      <c r="J50" s="7"/>
      <c r="K50" s="7"/>
      <c r="L50" s="10"/>
      <c r="M50" s="10"/>
      <c r="N50" s="6"/>
      <c r="O50" s="6"/>
    </row>
    <row r="51" spans="1:15" ht="43.2" customHeight="1" x14ac:dyDescent="0.3">
      <c r="A51" s="22"/>
      <c r="B51" s="25" t="s">
        <v>347</v>
      </c>
      <c r="C51" s="7" t="s">
        <v>35</v>
      </c>
      <c r="D51" s="7"/>
      <c r="E51" s="5"/>
      <c r="F51" s="5"/>
      <c r="G51" s="7"/>
      <c r="H51" s="7"/>
      <c r="I51" s="7"/>
      <c r="J51" s="7"/>
      <c r="K51" s="7"/>
      <c r="L51" s="7"/>
      <c r="M51" s="7"/>
      <c r="N51" s="5"/>
      <c r="O51" s="5"/>
    </row>
    <row r="52" spans="1:15" ht="43.2" customHeight="1" x14ac:dyDescent="0.3">
      <c r="A52" s="22" t="s">
        <v>348</v>
      </c>
      <c r="B52" s="25" t="s">
        <v>349</v>
      </c>
      <c r="C52" s="10" t="s">
        <v>12</v>
      </c>
      <c r="D52" s="7">
        <v>3</v>
      </c>
      <c r="E52" s="5"/>
      <c r="F52" s="5"/>
      <c r="G52" s="7"/>
      <c r="H52" s="7" t="s">
        <v>208</v>
      </c>
      <c r="I52" s="7">
        <v>29</v>
      </c>
      <c r="J52" s="7"/>
      <c r="K52" s="7">
        <v>16</v>
      </c>
      <c r="L52" s="7"/>
      <c r="M52" s="7"/>
      <c r="N52" s="5"/>
      <c r="O52" s="5"/>
    </row>
    <row r="53" spans="1:15" ht="43.2" customHeight="1" x14ac:dyDescent="0.3">
      <c r="A53" s="22" t="s">
        <v>350</v>
      </c>
      <c r="B53" s="25" t="s">
        <v>351</v>
      </c>
      <c r="C53" s="10" t="s">
        <v>12</v>
      </c>
      <c r="D53" s="7">
        <v>3</v>
      </c>
      <c r="E53" s="5"/>
      <c r="F53" s="5"/>
      <c r="G53" s="7"/>
      <c r="H53" s="7" t="s">
        <v>207</v>
      </c>
      <c r="I53" s="7">
        <v>12</v>
      </c>
      <c r="J53" s="7"/>
      <c r="K53" s="7">
        <v>12</v>
      </c>
      <c r="L53" s="7"/>
      <c r="M53" s="7" t="s">
        <v>13</v>
      </c>
      <c r="N53" s="5"/>
      <c r="O53" s="5" t="s">
        <v>352</v>
      </c>
    </row>
    <row r="54" spans="1:15" ht="43.2" customHeight="1" x14ac:dyDescent="0.3">
      <c r="A54" s="22" t="s">
        <v>353</v>
      </c>
      <c r="B54" s="51" t="s">
        <v>354</v>
      </c>
      <c r="C54" s="10" t="s">
        <v>12</v>
      </c>
      <c r="D54" s="7">
        <v>3</v>
      </c>
      <c r="E54" s="5"/>
      <c r="F54" s="5"/>
      <c r="G54" s="7"/>
      <c r="H54" s="7" t="s">
        <v>207</v>
      </c>
      <c r="I54" s="7">
        <v>12</v>
      </c>
      <c r="J54" s="7">
        <v>10</v>
      </c>
      <c r="K54" s="7">
        <v>9</v>
      </c>
      <c r="L54" s="7"/>
      <c r="M54" s="7"/>
      <c r="N54" s="5"/>
      <c r="O54" s="5" t="s">
        <v>355</v>
      </c>
    </row>
    <row r="55" spans="1:15" ht="43.2" customHeight="1" x14ac:dyDescent="0.3">
      <c r="A55" s="22" t="s">
        <v>356</v>
      </c>
      <c r="B55" s="51" t="s">
        <v>357</v>
      </c>
      <c r="C55" s="10" t="s">
        <v>12</v>
      </c>
      <c r="D55" s="7">
        <v>3</v>
      </c>
      <c r="E55" s="5"/>
      <c r="F55" s="5"/>
      <c r="G55" s="7"/>
      <c r="H55" s="7" t="s">
        <v>206</v>
      </c>
      <c r="I55" s="7">
        <v>2</v>
      </c>
      <c r="J55" s="7">
        <v>10</v>
      </c>
      <c r="K55" s="7">
        <v>10</v>
      </c>
      <c r="L55" s="7"/>
      <c r="M55" s="7"/>
      <c r="N55" s="5"/>
      <c r="O55" s="5"/>
    </row>
    <row r="56" spans="1:15" ht="43.2" customHeight="1" x14ac:dyDescent="0.3">
      <c r="A56" s="22" t="s">
        <v>358</v>
      </c>
      <c r="B56" s="51" t="s">
        <v>359</v>
      </c>
      <c r="C56" s="10" t="s">
        <v>12</v>
      </c>
      <c r="D56" s="7">
        <v>3</v>
      </c>
      <c r="E56" s="5"/>
      <c r="F56" s="5"/>
      <c r="G56" s="7"/>
      <c r="H56" s="7" t="s">
        <v>207</v>
      </c>
      <c r="I56" s="7">
        <v>35</v>
      </c>
      <c r="J56" s="7"/>
      <c r="K56" s="7"/>
      <c r="L56" s="7" t="s">
        <v>317</v>
      </c>
      <c r="M56" s="7" t="s">
        <v>13</v>
      </c>
      <c r="N56" s="5"/>
      <c r="O56" s="5"/>
    </row>
    <row r="57" spans="1:15" ht="43.2" customHeight="1" x14ac:dyDescent="0.3">
      <c r="A57" s="22" t="s">
        <v>360</v>
      </c>
      <c r="B57" s="51" t="s">
        <v>361</v>
      </c>
      <c r="C57" s="10" t="s">
        <v>12</v>
      </c>
      <c r="D57" s="7">
        <v>3</v>
      </c>
      <c r="E57" s="5"/>
      <c r="F57" s="5"/>
      <c r="G57" s="7"/>
      <c r="H57" s="7" t="s">
        <v>207</v>
      </c>
      <c r="I57" s="7">
        <v>12</v>
      </c>
      <c r="J57" s="7"/>
      <c r="K57" s="7">
        <v>10</v>
      </c>
      <c r="L57" s="7"/>
      <c r="M57" s="7"/>
      <c r="N57" s="5"/>
      <c r="O57" s="5" t="s">
        <v>291</v>
      </c>
    </row>
    <row r="58" spans="1:15" ht="43.2" customHeight="1" x14ac:dyDescent="0.3">
      <c r="A58" s="22" t="s">
        <v>362</v>
      </c>
      <c r="B58" s="25" t="s">
        <v>363</v>
      </c>
      <c r="C58" s="10" t="s">
        <v>12</v>
      </c>
      <c r="D58" s="7">
        <v>3</v>
      </c>
      <c r="E58" s="5"/>
      <c r="F58" s="5"/>
      <c r="G58" s="36"/>
      <c r="H58" s="7" t="s">
        <v>156</v>
      </c>
      <c r="I58" s="7">
        <v>4</v>
      </c>
      <c r="J58" s="7"/>
      <c r="K58" s="7">
        <v>20</v>
      </c>
      <c r="L58" s="7" t="s">
        <v>317</v>
      </c>
      <c r="M58" s="7" t="s">
        <v>22</v>
      </c>
      <c r="N58" s="5" t="s">
        <v>364</v>
      </c>
      <c r="O58" s="5"/>
    </row>
    <row r="59" spans="1:15" ht="43.2" customHeight="1" x14ac:dyDescent="0.3">
      <c r="A59" s="22" t="s">
        <v>365</v>
      </c>
      <c r="B59" s="25" t="s">
        <v>366</v>
      </c>
      <c r="C59" s="10" t="s">
        <v>12</v>
      </c>
      <c r="D59" s="7">
        <v>3</v>
      </c>
      <c r="E59" s="5"/>
      <c r="F59" s="5"/>
      <c r="G59" s="7"/>
      <c r="H59" s="7" t="s">
        <v>207</v>
      </c>
      <c r="I59" s="7">
        <v>8</v>
      </c>
      <c r="J59" s="7">
        <v>8</v>
      </c>
      <c r="K59" s="7">
        <v>8</v>
      </c>
      <c r="L59" s="7"/>
      <c r="M59" s="7"/>
      <c r="N59" s="5"/>
      <c r="O59" s="5" t="s">
        <v>367</v>
      </c>
    </row>
    <row r="60" spans="1:15" ht="43.2" customHeight="1" x14ac:dyDescent="0.3">
      <c r="A60" s="22" t="s">
        <v>368</v>
      </c>
      <c r="B60" s="5" t="s">
        <v>369</v>
      </c>
      <c r="C60" s="10" t="s">
        <v>12</v>
      </c>
      <c r="D60" s="7">
        <v>3</v>
      </c>
      <c r="E60" s="5"/>
      <c r="F60" s="5"/>
      <c r="G60" s="36"/>
      <c r="H60" s="7" t="s">
        <v>207</v>
      </c>
      <c r="I60" s="7">
        <v>13</v>
      </c>
      <c r="J60" s="7"/>
      <c r="K60" s="7">
        <v>16</v>
      </c>
      <c r="L60" s="7" t="s">
        <v>317</v>
      </c>
      <c r="M60" s="7" t="s">
        <v>22</v>
      </c>
      <c r="N60" s="5" t="s">
        <v>370</v>
      </c>
      <c r="O60" s="5"/>
    </row>
    <row r="61" spans="1:15" ht="43.2" customHeight="1" x14ac:dyDescent="0.3">
      <c r="A61" s="22" t="s">
        <v>371</v>
      </c>
      <c r="B61" s="5" t="s">
        <v>372</v>
      </c>
      <c r="C61" s="7" t="s">
        <v>12</v>
      </c>
      <c r="D61" s="7">
        <v>21</v>
      </c>
      <c r="E61" s="5"/>
      <c r="F61" s="5"/>
      <c r="G61" s="7"/>
      <c r="H61" s="7"/>
      <c r="I61" s="7"/>
      <c r="J61" s="7"/>
      <c r="K61" s="7"/>
      <c r="L61" s="7"/>
      <c r="M61" s="7"/>
      <c r="N61" s="5"/>
      <c r="O61" s="5"/>
    </row>
    <row r="62" spans="1:15" ht="43.2" customHeight="1" x14ac:dyDescent="0.3">
      <c r="A62" s="22" t="s">
        <v>373</v>
      </c>
      <c r="B62" s="51" t="s">
        <v>374</v>
      </c>
      <c r="C62" s="7" t="s">
        <v>21</v>
      </c>
      <c r="D62" s="7"/>
      <c r="E62" s="5"/>
      <c r="F62" s="5"/>
      <c r="G62" s="7"/>
      <c r="H62" s="7"/>
      <c r="I62" s="7"/>
      <c r="J62" s="7"/>
      <c r="K62" s="7"/>
      <c r="L62" s="7"/>
      <c r="M62" s="7"/>
      <c r="N62" s="5"/>
      <c r="O62" s="5"/>
    </row>
    <row r="63" spans="1:15" ht="43.2" customHeight="1" x14ac:dyDescent="0.3">
      <c r="A63" s="22" t="s">
        <v>375</v>
      </c>
      <c r="B63" s="51" t="s">
        <v>376</v>
      </c>
      <c r="C63" s="7" t="s">
        <v>21</v>
      </c>
      <c r="D63" s="7"/>
      <c r="E63" s="5"/>
      <c r="F63" s="5"/>
      <c r="G63" s="7"/>
      <c r="H63" s="7"/>
      <c r="I63" s="7"/>
      <c r="J63" s="7"/>
      <c r="K63" s="7"/>
      <c r="L63" s="7"/>
      <c r="M63" s="7"/>
      <c r="N63" s="5"/>
      <c r="O63" s="5"/>
    </row>
    <row r="64" spans="1:15" ht="43.2" customHeight="1" x14ac:dyDescent="0.3">
      <c r="A64" s="22" t="s">
        <v>377</v>
      </c>
      <c r="B64" s="51" t="s">
        <v>378</v>
      </c>
      <c r="C64" s="7" t="s">
        <v>21</v>
      </c>
      <c r="D64" s="7"/>
      <c r="E64" s="5"/>
      <c r="F64" s="5"/>
      <c r="G64" s="7"/>
      <c r="H64" s="7"/>
      <c r="I64" s="7"/>
      <c r="J64" s="7"/>
      <c r="K64" s="7"/>
      <c r="L64" s="7"/>
      <c r="M64" s="7"/>
      <c r="N64" s="5"/>
      <c r="O64" s="5"/>
    </row>
    <row r="65" spans="1:15" ht="43.2" customHeight="1" x14ac:dyDescent="0.3">
      <c r="A65" s="22" t="s">
        <v>379</v>
      </c>
      <c r="B65" s="51" t="s">
        <v>380</v>
      </c>
      <c r="C65" s="7" t="s">
        <v>21</v>
      </c>
      <c r="D65" s="7"/>
      <c r="E65" s="5"/>
      <c r="F65" s="5"/>
      <c r="G65" s="7"/>
      <c r="H65" s="7"/>
      <c r="I65" s="7"/>
      <c r="J65" s="7"/>
      <c r="K65" s="7"/>
      <c r="L65" s="7"/>
      <c r="M65" s="7"/>
      <c r="N65" s="5"/>
      <c r="O65" s="5"/>
    </row>
    <row r="66" spans="1:15" ht="43.2" customHeight="1" x14ac:dyDescent="0.3">
      <c r="A66" s="22" t="s">
        <v>381</v>
      </c>
      <c r="B66" s="51" t="s">
        <v>382</v>
      </c>
      <c r="C66" s="7" t="s">
        <v>21</v>
      </c>
      <c r="D66" s="50" t="s">
        <v>383</v>
      </c>
      <c r="E66" s="50" t="s">
        <v>383</v>
      </c>
      <c r="F66" s="50" t="s">
        <v>383</v>
      </c>
      <c r="G66" s="50" t="s">
        <v>383</v>
      </c>
      <c r="H66" s="50" t="s">
        <v>383</v>
      </c>
      <c r="I66" s="7">
        <v>12</v>
      </c>
      <c r="J66" s="7">
        <v>10</v>
      </c>
      <c r="K66" s="50" t="s">
        <v>383</v>
      </c>
      <c r="L66" s="50" t="s">
        <v>383</v>
      </c>
      <c r="M66" s="50" t="s">
        <v>13</v>
      </c>
      <c r="N66" s="8"/>
      <c r="O66" s="8"/>
    </row>
  </sheetData>
  <sheetProtection formatCells="0" insertRows="0"/>
  <mergeCells count="21">
    <mergeCell ref="G7:G9"/>
    <mergeCell ref="C7:D9"/>
    <mergeCell ref="C10:D11"/>
    <mergeCell ref="E7:F9"/>
    <mergeCell ref="E10:J11"/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</mergeCells>
  <conditionalFormatting sqref="A15:H15 A14:F14 A16:F16 A13:H13 A1:O9 A17:O18 J13:O16 A12:O12 A10:E10 A11:D11 K10:O11 A67:O1001 N66:O66 A43:A66 H60 G59:G65 B60:F60 A19:A38 B27:O33 B37:O38">
    <cfRule type="expression" dxfId="1631" priority="290">
      <formula>$F1="Fermeture"</formula>
    </cfRule>
    <cfRule type="expression" dxfId="1630" priority="291">
      <formula>$F1="Modification"</formula>
    </cfRule>
    <cfRule type="expression" dxfId="1629" priority="292">
      <formula>$F1="Création"</formula>
    </cfRule>
  </conditionalFormatting>
  <conditionalFormatting sqref="N66:N1001 N1:N33 N37:N38">
    <cfRule type="expression" dxfId="1628" priority="287">
      <formula>$M1="Porteuse"</formula>
    </cfRule>
  </conditionalFormatting>
  <conditionalFormatting sqref="D60:E60 H60 G59:G65 A1:A38 G27:N33 D27:E33 A42:A1001 D37:E38 G37:N38">
    <cfRule type="expression" dxfId="1627" priority="281">
      <formula>$C1="Option"</formula>
    </cfRule>
  </conditionalFormatting>
  <conditionalFormatting sqref="D1:E18 D67:E1001">
    <cfRule type="expression" dxfId="1626" priority="280">
      <formula>$C1="Option"</formula>
    </cfRule>
  </conditionalFormatting>
  <conditionalFormatting sqref="D1:E18 G1:N18 D67:E1001 G67:N1001 A67:A1001 N66">
    <cfRule type="expression" dxfId="1625" priority="279">
      <formula>$C1="Option"</formula>
    </cfRule>
  </conditionalFormatting>
  <conditionalFormatting sqref="B19:O25 M26:O26">
    <cfRule type="expression" dxfId="1624" priority="276">
      <formula>$F19="Fermeture"</formula>
    </cfRule>
    <cfRule type="expression" dxfId="1623" priority="277">
      <formula>$F19="Modification"</formula>
    </cfRule>
    <cfRule type="expression" dxfId="1622" priority="278">
      <formula>$F19="Création"</formula>
    </cfRule>
  </conditionalFormatting>
  <conditionalFormatting sqref="D19:E25">
    <cfRule type="expression" dxfId="1621" priority="274">
      <formula>$C19="Option"</formula>
    </cfRule>
  </conditionalFormatting>
  <conditionalFormatting sqref="D19:E25 G19:N25 M26:N26">
    <cfRule type="expression" dxfId="1620" priority="273">
      <formula>$C19="Option"</formula>
    </cfRule>
  </conditionalFormatting>
  <conditionalFormatting sqref="B26:F26 H26:L26">
    <cfRule type="expression" dxfId="1619" priority="270">
      <formula>$F26="Fermeture"</formula>
    </cfRule>
    <cfRule type="expression" dxfId="1618" priority="271">
      <formula>$F26="Modification"</formula>
    </cfRule>
    <cfRule type="expression" dxfId="1617" priority="272">
      <formula>$F26="Création"</formula>
    </cfRule>
  </conditionalFormatting>
  <conditionalFormatting sqref="D26:E26">
    <cfRule type="expression" dxfId="1616" priority="269">
      <formula>$C26="Option"</formula>
    </cfRule>
  </conditionalFormatting>
  <conditionalFormatting sqref="D26:E26 H26:L26">
    <cfRule type="expression" dxfId="1615" priority="268">
      <formula>$C26="Option"</formula>
    </cfRule>
  </conditionalFormatting>
  <conditionalFormatting sqref="G26">
    <cfRule type="expression" dxfId="1614" priority="265">
      <formula>$F26="Fermeture"</formula>
    </cfRule>
    <cfRule type="expression" dxfId="1613" priority="266">
      <formula>$F26="Modification"</formula>
    </cfRule>
    <cfRule type="expression" dxfId="1612" priority="267">
      <formula>$F26="Création"</formula>
    </cfRule>
  </conditionalFormatting>
  <conditionalFormatting sqref="G26">
    <cfRule type="expression" dxfId="1611" priority="264">
      <formula>$C26="Option"</formula>
    </cfRule>
  </conditionalFormatting>
  <conditionalFormatting sqref="A42:O42">
    <cfRule type="expression" dxfId="1610" priority="261">
      <formula>$F42="Fermeture"</formula>
    </cfRule>
    <cfRule type="expression" dxfId="1609" priority="262">
      <formula>$F42="Modification"</formula>
    </cfRule>
    <cfRule type="expression" dxfId="1608" priority="263">
      <formula>$F42="Création"</formula>
    </cfRule>
  </conditionalFormatting>
  <conditionalFormatting sqref="N42">
    <cfRule type="expression" dxfId="1607" priority="260">
      <formula>$M42="Porteuse"</formula>
    </cfRule>
  </conditionalFormatting>
  <conditionalFormatting sqref="D42:E42">
    <cfRule type="expression" dxfId="1606" priority="258">
      <formula>$C42="Option"</formula>
    </cfRule>
  </conditionalFormatting>
  <conditionalFormatting sqref="G42:N42 D42:E42">
    <cfRule type="expression" dxfId="1605" priority="257">
      <formula>$C42="Option"</formula>
    </cfRule>
  </conditionalFormatting>
  <conditionalFormatting sqref="B43:F45 G45:O45 H43:O44 B53:F54 B48:G52 H48:O54 B55:O65 K47:O47 B47:I47">
    <cfRule type="expression" dxfId="1604" priority="254">
      <formula>$F43="Fermeture"</formula>
    </cfRule>
    <cfRule type="expression" dxfId="1603" priority="255">
      <formula>$F43="Modification"</formula>
    </cfRule>
    <cfRule type="expression" dxfId="1602" priority="256">
      <formula>$F43="Création"</formula>
    </cfRule>
  </conditionalFormatting>
  <conditionalFormatting sqref="N43:N45 G59:G65 N47:N65">
    <cfRule type="expression" dxfId="1601" priority="253">
      <formula>$M43="Porteuse"</formula>
    </cfRule>
  </conditionalFormatting>
  <conditionalFormatting sqref="H43:N45 G45 D43:E45 G55:N65 H48:N54 H47:I47 K47:N47 D47:E65 G47:G52">
    <cfRule type="expression" dxfId="1600" priority="252">
      <formula>$C43="Option"</formula>
    </cfRule>
  </conditionalFormatting>
  <conditionalFormatting sqref="G48:G58">
    <cfRule type="expression" dxfId="1599" priority="249">
      <formula>$F48="Fermeture"</formula>
    </cfRule>
    <cfRule type="expression" dxfId="1598" priority="250">
      <formula>$F48="Modification"</formula>
    </cfRule>
    <cfRule type="expression" dxfId="1597" priority="251">
      <formula>$F48="Création"</formula>
    </cfRule>
  </conditionalFormatting>
  <conditionalFormatting sqref="B59:F59 H59">
    <cfRule type="expression" dxfId="1596" priority="242">
      <formula>$F59="Fermeture"</formula>
    </cfRule>
    <cfRule type="expression" dxfId="1595" priority="243">
      <formula>$F59="Modification"</formula>
    </cfRule>
    <cfRule type="expression" dxfId="1594" priority="244">
      <formula>$F59="Création"</formula>
    </cfRule>
  </conditionalFormatting>
  <conditionalFormatting sqref="D59:E59 H59">
    <cfRule type="expression" dxfId="1593" priority="241">
      <formula>$C59="Option"</formula>
    </cfRule>
  </conditionalFormatting>
  <conditionalFormatting sqref="C61">
    <cfRule type="expression" dxfId="1592" priority="238">
      <formula>$F61="Fermeture"</formula>
    </cfRule>
    <cfRule type="expression" dxfId="1591" priority="239">
      <formula>$F61="Modification"</formula>
    </cfRule>
    <cfRule type="expression" dxfId="1590" priority="240">
      <formula>$F61="Création"</formula>
    </cfRule>
  </conditionalFormatting>
  <conditionalFormatting sqref="C63">
    <cfRule type="expression" dxfId="1589" priority="235">
      <formula>$F63="Fermeture"</formula>
    </cfRule>
    <cfRule type="expression" dxfId="1588" priority="236">
      <formula>$F63="Modification"</formula>
    </cfRule>
    <cfRule type="expression" dxfId="1587" priority="237">
      <formula>$F63="Création"</formula>
    </cfRule>
  </conditionalFormatting>
  <conditionalFormatting sqref="C62">
    <cfRule type="expression" dxfId="1586" priority="232">
      <formula>$F62="Fermeture"</formula>
    </cfRule>
    <cfRule type="expression" dxfId="1585" priority="233">
      <formula>$F62="Modification"</formula>
    </cfRule>
    <cfRule type="expression" dxfId="1584" priority="234">
      <formula>$F62="Création"</formula>
    </cfRule>
  </conditionalFormatting>
  <conditionalFormatting sqref="G43:G44">
    <cfRule type="expression" dxfId="1583" priority="224">
      <formula>$F43="Fermeture"</formula>
    </cfRule>
    <cfRule type="expression" dxfId="1582" priority="225">
      <formula>$F43="Modification"</formula>
    </cfRule>
    <cfRule type="expression" dxfId="1581" priority="226">
      <formula>$F43="Création"</formula>
    </cfRule>
  </conditionalFormatting>
  <conditionalFormatting sqref="G43:G44">
    <cfRule type="expression" dxfId="1580" priority="223">
      <formula>$M43="Porteuse"</formula>
    </cfRule>
  </conditionalFormatting>
  <conditionalFormatting sqref="G43:G44">
    <cfRule type="expression" dxfId="1579" priority="222">
      <formula>$C43="Option"</formula>
    </cfRule>
  </conditionalFormatting>
  <conditionalFormatting sqref="B62:F62 H62">
    <cfRule type="expression" dxfId="1578" priority="219">
      <formula>$F62="Fermeture"</formula>
    </cfRule>
    <cfRule type="expression" dxfId="1577" priority="220">
      <formula>$F62="Modification"</formula>
    </cfRule>
    <cfRule type="expression" dxfId="1576" priority="221">
      <formula>$F62="Création"</formula>
    </cfRule>
  </conditionalFormatting>
  <conditionalFormatting sqref="D62:E62 H62">
    <cfRule type="expression" dxfId="1575" priority="218">
      <formula>$C62="Option"</formula>
    </cfRule>
  </conditionalFormatting>
  <conditionalFormatting sqref="B61:F61 H61">
    <cfRule type="expression" dxfId="1574" priority="215">
      <formula>$F61="Fermeture"</formula>
    </cfRule>
    <cfRule type="expression" dxfId="1573" priority="216">
      <formula>$F61="Modification"</formula>
    </cfRule>
    <cfRule type="expression" dxfId="1572" priority="217">
      <formula>$F61="Création"</formula>
    </cfRule>
  </conditionalFormatting>
  <conditionalFormatting sqref="D61:E61 H61">
    <cfRule type="expression" dxfId="1571" priority="214">
      <formula>$C61="Option"</formula>
    </cfRule>
  </conditionalFormatting>
  <conditionalFormatting sqref="C63">
    <cfRule type="expression" dxfId="1570" priority="211">
      <formula>$F63="Fermeture"</formula>
    </cfRule>
    <cfRule type="expression" dxfId="1569" priority="212">
      <formula>$F63="Modification"</formula>
    </cfRule>
    <cfRule type="expression" dxfId="1568" priority="213">
      <formula>$F63="Création"</formula>
    </cfRule>
  </conditionalFormatting>
  <conditionalFormatting sqref="C65:C66">
    <cfRule type="expression" dxfId="1567" priority="208">
      <formula>$F65="Fermeture"</formula>
    </cfRule>
    <cfRule type="expression" dxfId="1566" priority="209">
      <formula>$F65="Modification"</formula>
    </cfRule>
    <cfRule type="expression" dxfId="1565" priority="210">
      <formula>$F65="Création"</formula>
    </cfRule>
  </conditionalFormatting>
  <conditionalFormatting sqref="C64">
    <cfRule type="expression" dxfId="1564" priority="205">
      <formula>$F64="Fermeture"</formula>
    </cfRule>
    <cfRule type="expression" dxfId="1563" priority="206">
      <formula>$F64="Modification"</formula>
    </cfRule>
    <cfRule type="expression" dxfId="1562" priority="207">
      <formula>$F64="Création"</formula>
    </cfRule>
  </conditionalFormatting>
  <conditionalFormatting sqref="B62:F62 H62">
    <cfRule type="expression" dxfId="1561" priority="199">
      <formula>$F62="Fermeture"</formula>
    </cfRule>
    <cfRule type="expression" dxfId="1560" priority="200">
      <formula>$F62="Modification"</formula>
    </cfRule>
    <cfRule type="expression" dxfId="1559" priority="201">
      <formula>$F62="Création"</formula>
    </cfRule>
  </conditionalFormatting>
  <conditionalFormatting sqref="D62:E62 H62">
    <cfRule type="expression" dxfId="1558" priority="198">
      <formula>$C62="Option"</formula>
    </cfRule>
  </conditionalFormatting>
  <conditionalFormatting sqref="B61:F61 H61">
    <cfRule type="expression" dxfId="1557" priority="195">
      <formula>$F61="Fermeture"</formula>
    </cfRule>
    <cfRule type="expression" dxfId="1556" priority="196">
      <formula>$F61="Modification"</formula>
    </cfRule>
    <cfRule type="expression" dxfId="1555" priority="197">
      <formula>$F61="Création"</formula>
    </cfRule>
  </conditionalFormatting>
  <conditionalFormatting sqref="D61:E61 H61">
    <cfRule type="expression" dxfId="1554" priority="194">
      <formula>$C61="Option"</formula>
    </cfRule>
  </conditionalFormatting>
  <conditionalFormatting sqref="C63">
    <cfRule type="expression" dxfId="1553" priority="191">
      <formula>$F63="Fermeture"</formula>
    </cfRule>
    <cfRule type="expression" dxfId="1552" priority="192">
      <formula>$F63="Modification"</formula>
    </cfRule>
    <cfRule type="expression" dxfId="1551" priority="193">
      <formula>$F63="Création"</formula>
    </cfRule>
  </conditionalFormatting>
  <conditionalFormatting sqref="C65:C66">
    <cfRule type="expression" dxfId="1550" priority="188">
      <formula>$F65="Fermeture"</formula>
    </cfRule>
    <cfRule type="expression" dxfId="1549" priority="189">
      <formula>$F65="Modification"</formula>
    </cfRule>
    <cfRule type="expression" dxfId="1548" priority="190">
      <formula>$F65="Création"</formula>
    </cfRule>
  </conditionalFormatting>
  <conditionalFormatting sqref="C64">
    <cfRule type="expression" dxfId="1547" priority="185">
      <formula>$F64="Fermeture"</formula>
    </cfRule>
    <cfRule type="expression" dxfId="1546" priority="186">
      <formula>$F64="Modification"</formula>
    </cfRule>
    <cfRule type="expression" dxfId="1545" priority="187">
      <formula>$F64="Création"</formula>
    </cfRule>
  </conditionalFormatting>
  <conditionalFormatting sqref="B64:F64 H64">
    <cfRule type="expression" dxfId="1544" priority="182">
      <formula>$F64="Fermeture"</formula>
    </cfRule>
    <cfRule type="expression" dxfId="1543" priority="183">
      <formula>$F64="Modification"</formula>
    </cfRule>
    <cfRule type="expression" dxfId="1542" priority="184">
      <formula>$F64="Création"</formula>
    </cfRule>
  </conditionalFormatting>
  <conditionalFormatting sqref="D64:E64 H64">
    <cfRule type="expression" dxfId="1541" priority="181">
      <formula>$C64="Option"</formula>
    </cfRule>
  </conditionalFormatting>
  <conditionalFormatting sqref="B63:F63 H63">
    <cfRule type="expression" dxfId="1540" priority="178">
      <formula>$F63="Fermeture"</formula>
    </cfRule>
    <cfRule type="expression" dxfId="1539" priority="179">
      <formula>$F63="Modification"</formula>
    </cfRule>
    <cfRule type="expression" dxfId="1538" priority="180">
      <formula>$F63="Création"</formula>
    </cfRule>
  </conditionalFormatting>
  <conditionalFormatting sqref="D63:E63 H63">
    <cfRule type="expression" dxfId="1537" priority="177">
      <formula>$C63="Option"</formula>
    </cfRule>
  </conditionalFormatting>
  <conditionalFormatting sqref="C65:C66">
    <cfRule type="expression" dxfId="1536" priority="174">
      <formula>$F65="Fermeture"</formula>
    </cfRule>
    <cfRule type="expression" dxfId="1535" priority="175">
      <formula>$F65="Modification"</formula>
    </cfRule>
    <cfRule type="expression" dxfId="1534" priority="176">
      <formula>$F65="Création"</formula>
    </cfRule>
  </conditionalFormatting>
  <conditionalFormatting sqref="B62">
    <cfRule type="expression" dxfId="1533" priority="171">
      <formula>$F62="Fermeture"</formula>
    </cfRule>
    <cfRule type="expression" dxfId="1532" priority="172">
      <formula>$F62="Modification"</formula>
    </cfRule>
    <cfRule type="expression" dxfId="1531" priority="173">
      <formula>$F62="Création"</formula>
    </cfRule>
  </conditionalFormatting>
  <conditionalFormatting sqref="C48">
    <cfRule type="expression" dxfId="1530" priority="168">
      <formula>$F48="Fermeture"</formula>
    </cfRule>
    <cfRule type="expression" dxfId="1529" priority="169">
      <formula>$F48="Modification"</formula>
    </cfRule>
    <cfRule type="expression" dxfId="1528" priority="170">
      <formula>$F48="Création"</formula>
    </cfRule>
  </conditionalFormatting>
  <conditionalFormatting sqref="C49">
    <cfRule type="expression" dxfId="1527" priority="165">
      <formula>$F49="Fermeture"</formula>
    </cfRule>
    <cfRule type="expression" dxfId="1526" priority="166">
      <formula>$F49="Modification"</formula>
    </cfRule>
    <cfRule type="expression" dxfId="1525" priority="167">
      <formula>$F49="Création"</formula>
    </cfRule>
  </conditionalFormatting>
  <conditionalFormatting sqref="G48:G49">
    <cfRule type="expression" dxfId="1524" priority="162">
      <formula>$F48="Fermeture"</formula>
    </cfRule>
    <cfRule type="expression" dxfId="1523" priority="163">
      <formula>$F48="Modification"</formula>
    </cfRule>
    <cfRule type="expression" dxfId="1522" priority="164">
      <formula>$F48="Création"</formula>
    </cfRule>
  </conditionalFormatting>
  <conditionalFormatting sqref="G48:G49">
    <cfRule type="expression" dxfId="1521" priority="161">
      <formula>$M48="Porteuse"</formula>
    </cfRule>
  </conditionalFormatting>
  <conditionalFormatting sqref="G48:G49">
    <cfRule type="expression" dxfId="1520" priority="160">
      <formula>$C48="Option"</formula>
    </cfRule>
  </conditionalFormatting>
  <conditionalFormatting sqref="B49:F49 H49">
    <cfRule type="expression" dxfId="1519" priority="157">
      <formula>$F49="Fermeture"</formula>
    </cfRule>
    <cfRule type="expression" dxfId="1518" priority="158">
      <formula>$F49="Modification"</formula>
    </cfRule>
    <cfRule type="expression" dxfId="1517" priority="159">
      <formula>$F49="Création"</formula>
    </cfRule>
  </conditionalFormatting>
  <conditionalFormatting sqref="D49:E49 H49">
    <cfRule type="expression" dxfId="1516" priority="156">
      <formula>$C49="Option"</formula>
    </cfRule>
  </conditionalFormatting>
  <conditionalFormatting sqref="B48:F48 H48">
    <cfRule type="expression" dxfId="1515" priority="153">
      <formula>$F48="Fermeture"</formula>
    </cfRule>
    <cfRule type="expression" dxfId="1514" priority="154">
      <formula>$F48="Modification"</formula>
    </cfRule>
    <cfRule type="expression" dxfId="1513" priority="155">
      <formula>$F48="Création"</formula>
    </cfRule>
  </conditionalFormatting>
  <conditionalFormatting sqref="D48:E48 H48">
    <cfRule type="expression" dxfId="1512" priority="152">
      <formula>$C48="Option"</formula>
    </cfRule>
  </conditionalFormatting>
  <conditionalFormatting sqref="B49:F49 H49">
    <cfRule type="expression" dxfId="1511" priority="149">
      <formula>$F49="Fermeture"</formula>
    </cfRule>
    <cfRule type="expression" dxfId="1510" priority="150">
      <formula>$F49="Modification"</formula>
    </cfRule>
    <cfRule type="expression" dxfId="1509" priority="151">
      <formula>$F49="Création"</formula>
    </cfRule>
  </conditionalFormatting>
  <conditionalFormatting sqref="D49:E49 H49">
    <cfRule type="expression" dxfId="1508" priority="148">
      <formula>$C49="Option"</formula>
    </cfRule>
  </conditionalFormatting>
  <conditionalFormatting sqref="B48:F48 H48">
    <cfRule type="expression" dxfId="1507" priority="145">
      <formula>$F48="Fermeture"</formula>
    </cfRule>
    <cfRule type="expression" dxfId="1506" priority="146">
      <formula>$F48="Modification"</formula>
    </cfRule>
    <cfRule type="expression" dxfId="1505" priority="147">
      <formula>$F48="Création"</formula>
    </cfRule>
  </conditionalFormatting>
  <conditionalFormatting sqref="D48:E48 H48">
    <cfRule type="expression" dxfId="1504" priority="144">
      <formula>$C48="Option"</formula>
    </cfRule>
  </conditionalFormatting>
  <conditionalFormatting sqref="B49">
    <cfRule type="expression" dxfId="1503" priority="141">
      <formula>$F49="Fermeture"</formula>
    </cfRule>
    <cfRule type="expression" dxfId="1502" priority="142">
      <formula>$F49="Modification"</formula>
    </cfRule>
    <cfRule type="expression" dxfId="1501" priority="143">
      <formula>$F49="Création"</formula>
    </cfRule>
  </conditionalFormatting>
  <conditionalFormatting sqref="C61">
    <cfRule type="expression" dxfId="1500" priority="138">
      <formula>$F61="Fermeture"</formula>
    </cfRule>
    <cfRule type="expression" dxfId="1499" priority="139">
      <formula>$F61="Modification"</formula>
    </cfRule>
    <cfRule type="expression" dxfId="1498" priority="140">
      <formula>$F61="Création"</formula>
    </cfRule>
  </conditionalFormatting>
  <conditionalFormatting sqref="C61">
    <cfRule type="expression" dxfId="1497" priority="135">
      <formula>$F61="Fermeture"</formula>
    </cfRule>
    <cfRule type="expression" dxfId="1496" priority="136">
      <formula>$F61="Modification"</formula>
    </cfRule>
    <cfRule type="expression" dxfId="1495" priority="137">
      <formula>$F61="Création"</formula>
    </cfRule>
  </conditionalFormatting>
  <conditionalFormatting sqref="C63">
    <cfRule type="expression" dxfId="1494" priority="132">
      <formula>$F63="Fermeture"</formula>
    </cfRule>
    <cfRule type="expression" dxfId="1493" priority="133">
      <formula>$F63="Modification"</formula>
    </cfRule>
    <cfRule type="expression" dxfId="1492" priority="134">
      <formula>$F63="Création"</formula>
    </cfRule>
  </conditionalFormatting>
  <conditionalFormatting sqref="C62">
    <cfRule type="expression" dxfId="1491" priority="129">
      <formula>$F62="Fermeture"</formula>
    </cfRule>
    <cfRule type="expression" dxfId="1490" priority="130">
      <formula>$F62="Modification"</formula>
    </cfRule>
    <cfRule type="expression" dxfId="1489" priority="131">
      <formula>$F62="Création"</formula>
    </cfRule>
  </conditionalFormatting>
  <conditionalFormatting sqref="C61">
    <cfRule type="expression" dxfId="1488" priority="126">
      <formula>$F61="Fermeture"</formula>
    </cfRule>
    <cfRule type="expression" dxfId="1487" priority="127">
      <formula>$F61="Modification"</formula>
    </cfRule>
    <cfRule type="expression" dxfId="1486" priority="128">
      <formula>$F61="Création"</formula>
    </cfRule>
  </conditionalFormatting>
  <conditionalFormatting sqref="C63">
    <cfRule type="expression" dxfId="1485" priority="123">
      <formula>$F63="Fermeture"</formula>
    </cfRule>
    <cfRule type="expression" dxfId="1484" priority="124">
      <formula>$F63="Modification"</formula>
    </cfRule>
    <cfRule type="expression" dxfId="1483" priority="125">
      <formula>$F63="Création"</formula>
    </cfRule>
  </conditionalFormatting>
  <conditionalFormatting sqref="C62">
    <cfRule type="expression" dxfId="1482" priority="120">
      <formula>$F62="Fermeture"</formula>
    </cfRule>
    <cfRule type="expression" dxfId="1481" priority="121">
      <formula>$F62="Modification"</formula>
    </cfRule>
    <cfRule type="expression" dxfId="1480" priority="122">
      <formula>$F62="Création"</formula>
    </cfRule>
  </conditionalFormatting>
  <conditionalFormatting sqref="B62:F62 H62">
    <cfRule type="expression" dxfId="1479" priority="117">
      <formula>$F62="Fermeture"</formula>
    </cfRule>
    <cfRule type="expression" dxfId="1478" priority="118">
      <formula>$F62="Modification"</formula>
    </cfRule>
    <cfRule type="expression" dxfId="1477" priority="119">
      <formula>$F62="Création"</formula>
    </cfRule>
  </conditionalFormatting>
  <conditionalFormatting sqref="D62:E62 H62">
    <cfRule type="expression" dxfId="1476" priority="116">
      <formula>$C62="Option"</formula>
    </cfRule>
  </conditionalFormatting>
  <conditionalFormatting sqref="B61:F61 H61">
    <cfRule type="expression" dxfId="1475" priority="113">
      <formula>$F61="Fermeture"</formula>
    </cfRule>
    <cfRule type="expression" dxfId="1474" priority="114">
      <formula>$F61="Modification"</formula>
    </cfRule>
    <cfRule type="expression" dxfId="1473" priority="115">
      <formula>$F61="Création"</formula>
    </cfRule>
  </conditionalFormatting>
  <conditionalFormatting sqref="D61:E61 H61">
    <cfRule type="expression" dxfId="1472" priority="112">
      <formula>$C61="Option"</formula>
    </cfRule>
  </conditionalFormatting>
  <conditionalFormatting sqref="C63">
    <cfRule type="expression" dxfId="1471" priority="109">
      <formula>$F63="Fermeture"</formula>
    </cfRule>
    <cfRule type="expression" dxfId="1470" priority="110">
      <formula>$F63="Modification"</formula>
    </cfRule>
    <cfRule type="expression" dxfId="1469" priority="111">
      <formula>$F63="Création"</formula>
    </cfRule>
  </conditionalFormatting>
  <conditionalFormatting sqref="C65:C66">
    <cfRule type="expression" dxfId="1468" priority="106">
      <formula>$F65="Fermeture"</formula>
    </cfRule>
    <cfRule type="expression" dxfId="1467" priority="107">
      <formula>$F65="Modification"</formula>
    </cfRule>
    <cfRule type="expression" dxfId="1466" priority="108">
      <formula>$F65="Création"</formula>
    </cfRule>
  </conditionalFormatting>
  <conditionalFormatting sqref="C64">
    <cfRule type="expression" dxfId="1465" priority="103">
      <formula>$F64="Fermeture"</formula>
    </cfRule>
    <cfRule type="expression" dxfId="1464" priority="104">
      <formula>$F64="Modification"</formula>
    </cfRule>
    <cfRule type="expression" dxfId="1463" priority="105">
      <formula>$F64="Création"</formula>
    </cfRule>
  </conditionalFormatting>
  <conditionalFormatting sqref="O48">
    <cfRule type="expression" dxfId="1462" priority="102">
      <formula>$M48="Porteuse"</formula>
    </cfRule>
  </conditionalFormatting>
  <conditionalFormatting sqref="O48">
    <cfRule type="expression" dxfId="1461" priority="101">
      <formula>$C48="Option"</formula>
    </cfRule>
  </conditionalFormatting>
  <conditionalFormatting sqref="B66:C66">
    <cfRule type="expression" dxfId="1460" priority="94">
      <formula>$F66="Fermeture"</formula>
    </cfRule>
    <cfRule type="expression" dxfId="1459" priority="95">
      <formula>$F66="Modification"</formula>
    </cfRule>
    <cfRule type="expression" dxfId="1458" priority="96">
      <formula>$F66="Création"</formula>
    </cfRule>
  </conditionalFormatting>
  <conditionalFormatting sqref="I66:J66">
    <cfRule type="expression" dxfId="1457" priority="91">
      <formula>$F66="Fermeture"</formula>
    </cfRule>
    <cfRule type="expression" dxfId="1456" priority="92">
      <formula>$F66="Modification"</formula>
    </cfRule>
    <cfRule type="expression" dxfId="1455" priority="93">
      <formula>$F66="Création"</formula>
    </cfRule>
  </conditionalFormatting>
  <conditionalFormatting sqref="I66:J66">
    <cfRule type="expression" dxfId="1454" priority="90">
      <formula>$C66="Option"</formula>
    </cfRule>
  </conditionalFormatting>
  <conditionalFormatting sqref="J47">
    <cfRule type="expression" dxfId="1453" priority="72">
      <formula>$H$15="Session Unique"</formula>
    </cfRule>
  </conditionalFormatting>
  <conditionalFormatting sqref="J47">
    <cfRule type="expression" dxfId="1452" priority="73">
      <formula>$C47="Modification MCC"</formula>
    </cfRule>
    <cfRule type="expression" dxfId="1451" priority="74">
      <formula>$C47="Modification"</formula>
    </cfRule>
    <cfRule type="expression" dxfId="1450" priority="75">
      <formula>$C47="Création"</formula>
    </cfRule>
    <cfRule type="expression" dxfId="1449" priority="76">
      <formula>$C47="Fermeture"</formula>
    </cfRule>
  </conditionalFormatting>
  <conditionalFormatting sqref="J47">
    <cfRule type="expression" dxfId="1448" priority="71">
      <formula>$P44="Autres"</formula>
    </cfRule>
  </conditionalFormatting>
  <conditionalFormatting sqref="J47">
    <cfRule type="expression" dxfId="1447" priority="70">
      <formula>$K47="CCI (CC Intégral)"</formula>
    </cfRule>
  </conditionalFormatting>
  <conditionalFormatting sqref="C40:G41 K40:O41">
    <cfRule type="expression" dxfId="1446" priority="63">
      <formula>$F40="Fermeture"</formula>
    </cfRule>
    <cfRule type="expression" dxfId="1445" priority="64">
      <formula>$F40="Modification"</formula>
    </cfRule>
    <cfRule type="expression" dxfId="1444" priority="65">
      <formula>$F40="Création"</formula>
    </cfRule>
  </conditionalFormatting>
  <conditionalFormatting sqref="N40:N41">
    <cfRule type="expression" dxfId="1443" priority="62">
      <formula>$M40="Porteuse"</formula>
    </cfRule>
  </conditionalFormatting>
  <conditionalFormatting sqref="D40:E41 G40:G41 K40:N41">
    <cfRule type="expression" dxfId="1442" priority="61">
      <formula>$C40="Option"</formula>
    </cfRule>
  </conditionalFormatting>
  <conditionalFormatting sqref="H40:J41">
    <cfRule type="expression" dxfId="1441" priority="58">
      <formula>$F40="Fermeture"</formula>
    </cfRule>
    <cfRule type="expression" dxfId="1440" priority="59">
      <formula>$F40="Modification"</formula>
    </cfRule>
    <cfRule type="expression" dxfId="1439" priority="60">
      <formula>$F40="Création"</formula>
    </cfRule>
  </conditionalFormatting>
  <conditionalFormatting sqref="H40:J41">
    <cfRule type="expression" dxfId="1438" priority="57">
      <formula>$C40="Option"</formula>
    </cfRule>
  </conditionalFormatting>
  <conditionalFormatting sqref="B40:B41">
    <cfRule type="expression" dxfId="1437" priority="51">
      <formula>$F40="Fermeture"</formula>
    </cfRule>
    <cfRule type="expression" dxfId="1436" priority="52">
      <formula>$F40="Modification"</formula>
    </cfRule>
    <cfRule type="expression" dxfId="1435" priority="53">
      <formula>$F40="Création"</formula>
    </cfRule>
  </conditionalFormatting>
  <conditionalFormatting sqref="A40">
    <cfRule type="expression" dxfId="1434" priority="48">
      <formula>$F40="Fermeture"</formula>
    </cfRule>
    <cfRule type="expression" dxfId="1433" priority="49">
      <formula>$F40="Modification"</formula>
    </cfRule>
    <cfRule type="expression" dxfId="1432" priority="50">
      <formula>$F40="Création"</formula>
    </cfRule>
  </conditionalFormatting>
  <conditionalFormatting sqref="A40">
    <cfRule type="expression" dxfId="1431" priority="47">
      <formula>$C40="Option"</formula>
    </cfRule>
  </conditionalFormatting>
  <conditionalFormatting sqref="A39">
    <cfRule type="expression" dxfId="1430" priority="44">
      <formula>$F39="Fermeture"</formula>
    </cfRule>
    <cfRule type="expression" dxfId="1429" priority="45">
      <formula>$F39="Modification"</formula>
    </cfRule>
    <cfRule type="expression" dxfId="1428" priority="46">
      <formula>$F39="Création"</formula>
    </cfRule>
  </conditionalFormatting>
  <conditionalFormatting sqref="A39">
    <cfRule type="expression" dxfId="1427" priority="43">
      <formula>$C39="Option"</formula>
    </cfRule>
  </conditionalFormatting>
  <conditionalFormatting sqref="A41">
    <cfRule type="expression" dxfId="1426" priority="40">
      <formula>$F41="Fermeture"</formula>
    </cfRule>
    <cfRule type="expression" dxfId="1425" priority="41">
      <formula>$F41="Modification"</formula>
    </cfRule>
    <cfRule type="expression" dxfId="1424" priority="42">
      <formula>$F41="Création"</formula>
    </cfRule>
  </conditionalFormatting>
  <conditionalFormatting sqref="A41">
    <cfRule type="expression" dxfId="1423" priority="39">
      <formula>$C41="Option"</formula>
    </cfRule>
  </conditionalFormatting>
  <conditionalFormatting sqref="D34:E34 K35:N35 G34:N34 K36:L36 N36">
    <cfRule type="expression" dxfId="1422" priority="36">
      <formula>$C34="Option"</formula>
    </cfRule>
  </conditionalFormatting>
  <conditionalFormatting sqref="B34:O34 K36:L36 K35:O35 N36:O36">
    <cfRule type="expression" dxfId="1421" priority="35">
      <formula>$F34="Modification"</formula>
    </cfRule>
    <cfRule type="expression" dxfId="1420" priority="37">
      <formula>$F34="Création"</formula>
    </cfRule>
  </conditionalFormatting>
  <conditionalFormatting sqref="B34:O34 K36:L36 K35:O35 N36:O36">
    <cfRule type="expression" dxfId="1419" priority="34">
      <formula>$F34="Fermeture"</formula>
    </cfRule>
  </conditionalFormatting>
  <conditionalFormatting sqref="N34:N36">
    <cfRule type="expression" dxfId="1418" priority="33">
      <formula>$M34="Porteuse"</formula>
    </cfRule>
  </conditionalFormatting>
  <conditionalFormatting sqref="M36">
    <cfRule type="expression" dxfId="1417" priority="32">
      <formula>$C36="Option"</formula>
    </cfRule>
  </conditionalFormatting>
  <conditionalFormatting sqref="M36">
    <cfRule type="expression" dxfId="1416" priority="31">
      <formula>$F36="Modification"</formula>
    </cfRule>
    <cfRule type="expression" dxfId="1415" priority="38">
      <formula>$F36="Création"</formula>
    </cfRule>
  </conditionalFormatting>
  <conditionalFormatting sqref="M36">
    <cfRule type="expression" dxfId="1414" priority="30">
      <formula>$F36="Fermeture"</formula>
    </cfRule>
  </conditionalFormatting>
  <conditionalFormatting sqref="F35">
    <cfRule type="expression" dxfId="1413" priority="28">
      <formula>$F35="Modification"</formula>
    </cfRule>
    <cfRule type="expression" dxfId="1412" priority="29">
      <formula>$F35="Création"</formula>
    </cfRule>
  </conditionalFormatting>
  <conditionalFormatting sqref="F35">
    <cfRule type="expression" dxfId="1411" priority="27">
      <formula>$F35="Fermeture"</formula>
    </cfRule>
  </conditionalFormatting>
  <conditionalFormatting sqref="F36">
    <cfRule type="expression" dxfId="1410" priority="25">
      <formula>$F36="Modification"</formula>
    </cfRule>
    <cfRule type="expression" dxfId="1409" priority="26">
      <formula>$F36="Création"</formula>
    </cfRule>
  </conditionalFormatting>
  <conditionalFormatting sqref="F36">
    <cfRule type="expression" dxfId="1408" priority="24">
      <formula>$F36="Fermeture"</formula>
    </cfRule>
  </conditionalFormatting>
  <conditionalFormatting sqref="D39:E39 G39:N39">
    <cfRule type="expression" dxfId="1407" priority="19">
      <formula>$C39="Option"</formula>
    </cfRule>
  </conditionalFormatting>
  <conditionalFormatting sqref="B39:E39 G39:O39">
    <cfRule type="expression" dxfId="1406" priority="22">
      <formula>$F39="Modification"</formula>
    </cfRule>
    <cfRule type="expression" dxfId="1405" priority="23">
      <formula>$F39="Création"</formula>
    </cfRule>
  </conditionalFormatting>
  <conditionalFormatting sqref="B39:E39 G39:O39">
    <cfRule type="expression" dxfId="1404" priority="21">
      <formula>$F39="Fermeture"</formula>
    </cfRule>
  </conditionalFormatting>
  <conditionalFormatting sqref="N39">
    <cfRule type="expression" dxfId="1403" priority="20">
      <formula>$M39="Porteuse"</formula>
    </cfRule>
  </conditionalFormatting>
  <conditionalFormatting sqref="F39">
    <cfRule type="expression" dxfId="1402" priority="17">
      <formula>$F39="Modification"</formula>
    </cfRule>
    <cfRule type="expression" dxfId="1401" priority="18">
      <formula>$F39="Création"</formula>
    </cfRule>
  </conditionalFormatting>
  <conditionalFormatting sqref="F39">
    <cfRule type="expression" dxfId="1400" priority="16">
      <formula>$F39="Fermeture"</formula>
    </cfRule>
  </conditionalFormatting>
  <conditionalFormatting sqref="I46:N46">
    <cfRule type="expression" dxfId="1399" priority="4">
      <formula>$C46="Option"</formula>
    </cfRule>
  </conditionalFormatting>
  <conditionalFormatting sqref="I46:K46">
    <cfRule type="expression" dxfId="1398" priority="14">
      <formula>$F46="Modification"</formula>
    </cfRule>
    <cfRule type="expression" dxfId="1397" priority="15">
      <formula>$F46="Création"</formula>
    </cfRule>
  </conditionalFormatting>
  <conditionalFormatting sqref="I46:K46">
    <cfRule type="expression" dxfId="1396" priority="13">
      <formula>$F46="Fermeture"</formula>
    </cfRule>
  </conditionalFormatting>
  <conditionalFormatting sqref="B46:E46 G46:H46">
    <cfRule type="expression" dxfId="1395" priority="9">
      <formula>$F46="Fermeture"</formula>
    </cfRule>
    <cfRule type="expression" dxfId="1394" priority="10">
      <formula>$F46="Modification"</formula>
    </cfRule>
    <cfRule type="expression" dxfId="1393" priority="11">
      <formula>$F46="Création"</formula>
    </cfRule>
  </conditionalFormatting>
  <conditionalFormatting sqref="D46:E46 G46:H46">
    <cfRule type="expression" dxfId="1392" priority="8">
      <formula>$C46="Option"</formula>
    </cfRule>
  </conditionalFormatting>
  <conditionalFormatting sqref="L46:O46">
    <cfRule type="expression" dxfId="1391" priority="5">
      <formula>$F46="Fermeture"</formula>
    </cfRule>
    <cfRule type="expression" dxfId="1390" priority="6">
      <formula>$F46="Modification"</formula>
    </cfRule>
    <cfRule type="expression" dxfId="1389" priority="7">
      <formula>$F46="Création"</formula>
    </cfRule>
  </conditionalFormatting>
  <conditionalFormatting sqref="N46">
    <cfRule type="expression" dxfId="1388" priority="12">
      <formula>$M46="Porteuse"</formula>
    </cfRule>
  </conditionalFormatting>
  <conditionalFormatting sqref="F46">
    <cfRule type="expression" dxfId="1387" priority="2">
      <formula>$F46="Modification"</formula>
    </cfRule>
    <cfRule type="expression" dxfId="1386" priority="3">
      <formula>$F46="Création"</formula>
    </cfRule>
  </conditionalFormatting>
  <conditionalFormatting sqref="F46">
    <cfRule type="expression" dxfId="1385" priority="1">
      <formula>$F46="Fermeture"</formula>
    </cfRule>
  </conditionalFormatting>
  <dataValidations count="6">
    <dataValidation type="list" allowBlank="1" showInputMessage="1" showErrorMessage="1" sqref="F67:F302 F19:F65" xr:uid="{30697DA2-C6C6-4315-945B-9E629C0E14C5}">
      <formula1>List_Statut</formula1>
    </dataValidation>
    <dataValidation type="list" allowBlank="1" showInputMessage="1" showErrorMessage="1" sqref="C67:C302 C19:C65" xr:uid="{409539C7-ECB2-4ACC-860B-53A7F308A523}">
      <formula1>List_NatureELP</formula1>
    </dataValidation>
    <dataValidation type="list" allowBlank="1" showInputMessage="1" showErrorMessage="1" sqref="H67:H302 H19:H65" xr:uid="{3D487B3F-3E2C-403B-A171-598173EC3CED}">
      <formula1>List_CNU</formula1>
    </dataValidation>
    <dataValidation type="list" allowBlank="1" showInputMessage="1" showErrorMessage="1" sqref="M67:M302 M19:M65" xr:uid="{86F1776A-58BE-4ACE-AE8F-4770A1F73705}">
      <formula1>List_Mutualisation</formula1>
    </dataValidation>
    <dataValidation type="list" allowBlank="1" showInputMessage="1" showErrorMessage="1" sqref="E67:E302 E19:E65" xr:uid="{CA8A7066-FD1E-40CF-9A84-600A1E66D253}">
      <formula1>List_Type</formula1>
    </dataValidation>
    <dataValidation type="list" allowBlank="1" showInputMessage="1" showErrorMessage="1" sqref="L67:L302 L19:L65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/>
  <dimension ref="A1:T302"/>
  <sheetViews>
    <sheetView topLeftCell="A43" zoomScale="80" zoomScaleNormal="80" workbookViewId="0">
      <selection activeCell="A21" sqref="A21:XFD21"/>
    </sheetView>
  </sheetViews>
  <sheetFormatPr baseColWidth="10" defaultColWidth="11.44140625" defaultRowHeight="14.4" x14ac:dyDescent="0.3"/>
  <cols>
    <col min="1" max="1" width="39" style="15" customWidth="1"/>
    <col min="2" max="2" width="50.6640625" style="15" customWidth="1"/>
    <col min="3" max="3" width="15.5546875" style="19" customWidth="1"/>
    <col min="4" max="4" width="20.88671875" style="15" customWidth="1"/>
    <col min="5" max="6" width="15.5546875" style="15" customWidth="1"/>
    <col min="7" max="7" width="25.109375" style="15" customWidth="1"/>
    <col min="8" max="8" width="27.109375" style="15" customWidth="1"/>
    <col min="9" max="9" width="35.33203125" style="15" customWidth="1"/>
    <col min="10" max="10" width="19.88671875" style="15" customWidth="1"/>
    <col min="11" max="11" width="40.6640625" style="15" customWidth="1"/>
    <col min="12" max="12" width="31.6640625" style="15" customWidth="1"/>
    <col min="13" max="14" width="22.44140625" style="15" customWidth="1"/>
    <col min="15" max="15" width="20.33203125" style="15" customWidth="1"/>
    <col min="16" max="16" width="21.5546875" style="15" bestFit="1" customWidth="1"/>
    <col min="17" max="18" width="17.88671875" style="15" customWidth="1"/>
    <col min="19" max="19" width="79.5546875" style="15" customWidth="1"/>
    <col min="20" max="20" width="46.44140625" customWidth="1"/>
  </cols>
  <sheetData>
    <row r="1" spans="1:19" x14ac:dyDescent="0.3">
      <c r="A1" s="116"/>
      <c r="B1" s="116"/>
      <c r="C1" s="116"/>
      <c r="D1" s="116"/>
      <c r="E1" s="116"/>
      <c r="F1" s="116"/>
      <c r="G1" s="116"/>
      <c r="H1" s="116"/>
      <c r="I1" s="116"/>
      <c r="J1" s="33"/>
    </row>
    <row r="2" spans="1:19" x14ac:dyDescent="0.3">
      <c r="A2" s="116"/>
      <c r="B2" s="116"/>
      <c r="C2" s="116"/>
      <c r="D2" s="116"/>
      <c r="E2" s="116"/>
      <c r="F2" s="116"/>
      <c r="G2" s="116"/>
      <c r="H2" s="116"/>
      <c r="I2" s="116"/>
      <c r="J2" s="33"/>
    </row>
    <row r="3" spans="1:19" x14ac:dyDescent="0.3">
      <c r="A3" s="116"/>
      <c r="B3" s="116"/>
      <c r="C3" s="116"/>
      <c r="D3" s="116"/>
      <c r="E3" s="116"/>
      <c r="F3" s="116"/>
      <c r="G3" s="116"/>
      <c r="H3" s="116"/>
      <c r="I3" s="116"/>
      <c r="J3" s="33"/>
    </row>
    <row r="4" spans="1:19" x14ac:dyDescent="0.3">
      <c r="A4" s="116"/>
      <c r="B4" s="116"/>
      <c r="C4" s="116"/>
      <c r="D4" s="116"/>
      <c r="E4" s="116"/>
      <c r="F4" s="116"/>
      <c r="G4" s="116"/>
      <c r="H4" s="116"/>
      <c r="I4" s="116"/>
      <c r="J4" s="33"/>
    </row>
    <row r="5" spans="1:19" x14ac:dyDescent="0.3">
      <c r="A5" s="116"/>
      <c r="B5" s="116"/>
      <c r="C5" s="116"/>
      <c r="D5" s="116"/>
      <c r="E5" s="116"/>
      <c r="F5" s="116"/>
      <c r="G5" s="116"/>
      <c r="H5" s="116"/>
      <c r="I5" s="116"/>
      <c r="J5" s="33"/>
    </row>
    <row r="6" spans="1:19" x14ac:dyDescent="0.3">
      <c r="A6" s="116"/>
      <c r="B6" s="116"/>
      <c r="C6" s="116"/>
      <c r="D6" s="116"/>
      <c r="E6" s="116"/>
      <c r="F6" s="116"/>
      <c r="G6" s="116"/>
      <c r="H6" s="116"/>
      <c r="I6" s="116"/>
      <c r="J6" s="33"/>
    </row>
    <row r="7" spans="1:19" ht="14.4" customHeight="1" x14ac:dyDescent="0.3">
      <c r="A7" s="136" t="s">
        <v>384</v>
      </c>
      <c r="B7" s="135" t="str">
        <f>'Fiche Générale'!B2</f>
        <v>LIFE</v>
      </c>
      <c r="C7" s="118" t="s">
        <v>262</v>
      </c>
      <c r="D7" s="118"/>
      <c r="E7" s="133" t="str">
        <f>'Fiche Générale'!B3</f>
        <v>Sciences du vivant</v>
      </c>
      <c r="F7" s="134"/>
      <c r="G7" s="118" t="s">
        <v>385</v>
      </c>
      <c r="H7" s="135" t="str">
        <f>'Fiche Générale'!B4</f>
        <v>SMVIE18</v>
      </c>
      <c r="I7" s="135"/>
      <c r="J7" s="34"/>
      <c r="K7" s="20"/>
    </row>
    <row r="8" spans="1:19" ht="14.4" customHeight="1" x14ac:dyDescent="0.3">
      <c r="A8" s="137"/>
      <c r="B8" s="135"/>
      <c r="C8" s="118"/>
      <c r="D8" s="118"/>
      <c r="E8" s="133"/>
      <c r="F8" s="134"/>
      <c r="G8" s="118"/>
      <c r="H8" s="135"/>
      <c r="I8" s="135"/>
      <c r="J8" s="34"/>
      <c r="K8" s="20"/>
    </row>
    <row r="9" spans="1:19" ht="14.4" customHeight="1" x14ac:dyDescent="0.3">
      <c r="A9" s="137"/>
      <c r="B9" s="135"/>
      <c r="C9" s="118"/>
      <c r="D9" s="118"/>
      <c r="E9" s="133"/>
      <c r="F9" s="134"/>
      <c r="G9" s="118"/>
      <c r="H9" s="135"/>
      <c r="I9" s="135"/>
      <c r="J9" s="34"/>
      <c r="K9" s="20"/>
    </row>
    <row r="10" spans="1:19" ht="14.4" customHeight="1" x14ac:dyDescent="0.3">
      <c r="A10" s="137"/>
      <c r="B10" s="135"/>
      <c r="C10" s="123" t="s">
        <v>264</v>
      </c>
      <c r="D10" s="123"/>
      <c r="E10" s="127" t="str">
        <f>'Fiche Générale'!B12</f>
        <v>Indian French Master in Computational Biology (IFMCB)</v>
      </c>
      <c r="F10" s="128"/>
      <c r="G10" s="128"/>
      <c r="H10" s="128"/>
      <c r="I10" s="129"/>
      <c r="J10" s="35"/>
      <c r="K10" s="20"/>
    </row>
    <row r="11" spans="1:19" ht="14.4" customHeight="1" x14ac:dyDescent="0.3">
      <c r="A11" s="138"/>
      <c r="B11" s="135"/>
      <c r="C11" s="123"/>
      <c r="D11" s="123"/>
      <c r="E11" s="130"/>
      <c r="F11" s="131"/>
      <c r="G11" s="131"/>
      <c r="H11" s="131"/>
      <c r="I11" s="132"/>
      <c r="J11" s="35"/>
      <c r="K11" s="20"/>
    </row>
    <row r="12" spans="1:19" x14ac:dyDescent="0.3">
      <c r="C12" s="15"/>
      <c r="I12" s="12"/>
      <c r="J12" s="12"/>
      <c r="M12" s="119" t="s">
        <v>386</v>
      </c>
      <c r="N12" s="120"/>
      <c r="O12" s="151"/>
      <c r="P12" s="119" t="s">
        <v>387</v>
      </c>
      <c r="Q12" s="120"/>
      <c r="R12" s="120"/>
      <c r="S12" s="151"/>
    </row>
    <row r="13" spans="1:19" x14ac:dyDescent="0.3">
      <c r="A13" s="144" t="s">
        <v>265</v>
      </c>
      <c r="B13" s="80" t="str">
        <f>'M1 ANNUEL MAQUETTE'!B13:B14</f>
        <v xml:space="preserve">1ère année </v>
      </c>
      <c r="C13" s="80"/>
      <c r="D13" s="144" t="s">
        <v>388</v>
      </c>
      <c r="E13" s="139">
        <f>'M1 ANNUEL MAQUETTE'!E13:F14</f>
        <v>0</v>
      </c>
      <c r="F13" s="139"/>
      <c r="G13" s="139"/>
      <c r="H13" s="117" t="s">
        <v>389</v>
      </c>
      <c r="I13" s="117"/>
      <c r="J13" s="36"/>
      <c r="M13" s="121"/>
      <c r="N13" s="122"/>
      <c r="O13" s="152"/>
      <c r="P13" s="121"/>
      <c r="Q13" s="122"/>
      <c r="R13" s="122"/>
      <c r="S13" s="152"/>
    </row>
    <row r="14" spans="1:19" x14ac:dyDescent="0.3">
      <c r="A14" s="146"/>
      <c r="B14" s="80"/>
      <c r="C14" s="80"/>
      <c r="D14" s="146"/>
      <c r="E14" s="139"/>
      <c r="F14" s="139"/>
      <c r="G14" s="139"/>
      <c r="H14" s="117"/>
      <c r="I14" s="117"/>
      <c r="J14" s="36"/>
      <c r="M14" s="117" t="s">
        <v>390</v>
      </c>
      <c r="N14" s="119" t="s">
        <v>391</v>
      </c>
      <c r="O14" s="151"/>
      <c r="P14" s="116"/>
      <c r="Q14" s="140"/>
      <c r="R14" s="143"/>
      <c r="S14" s="144"/>
    </row>
    <row r="15" spans="1:19" x14ac:dyDescent="0.3">
      <c r="A15" s="144" t="s">
        <v>392</v>
      </c>
      <c r="B15" s="82" t="str">
        <f>'M1 ANNUEL MAQUETTE'!B15:B16</f>
        <v>Semestre 1</v>
      </c>
      <c r="C15" s="83"/>
      <c r="D15" s="144" t="s">
        <v>393</v>
      </c>
      <c r="E15" s="139">
        <f>'M1 ANNUEL MAQUETTE'!E15:F16</f>
        <v>0</v>
      </c>
      <c r="F15" s="139"/>
      <c r="G15" s="139"/>
      <c r="H15" s="147" t="str">
        <f>'Fiche Générale'!B5</f>
        <v>Seconde Chance</v>
      </c>
      <c r="I15" s="148"/>
      <c r="J15" s="37"/>
      <c r="M15" s="117"/>
      <c r="N15" s="153"/>
      <c r="O15" s="154"/>
      <c r="P15" s="116"/>
      <c r="Q15" s="141"/>
      <c r="R15" s="143"/>
      <c r="S15" s="145"/>
    </row>
    <row r="16" spans="1:19" x14ac:dyDescent="0.3">
      <c r="A16" s="146"/>
      <c r="B16" s="85"/>
      <c r="C16" s="86"/>
      <c r="D16" s="146"/>
      <c r="E16" s="139"/>
      <c r="F16" s="139"/>
      <c r="G16" s="139"/>
      <c r="H16" s="149"/>
      <c r="I16" s="150"/>
      <c r="J16" s="37"/>
      <c r="M16" s="117"/>
      <c r="N16" s="153"/>
      <c r="O16" s="154"/>
      <c r="P16" s="116"/>
      <c r="Q16" s="141"/>
      <c r="R16" s="143"/>
      <c r="S16" s="145"/>
    </row>
    <row r="17" spans="1:20" x14ac:dyDescent="0.3">
      <c r="L17" s="16"/>
      <c r="M17" s="117"/>
      <c r="N17" s="121"/>
      <c r="O17" s="152"/>
      <c r="P17" s="116"/>
      <c r="Q17" s="142"/>
      <c r="R17" s="143"/>
      <c r="S17" s="146"/>
    </row>
    <row r="18" spans="1:20" ht="59.4" customHeight="1" x14ac:dyDescent="0.3">
      <c r="A18" s="3" t="s">
        <v>394</v>
      </c>
      <c r="B18" s="38" t="s">
        <v>395</v>
      </c>
      <c r="C18" s="3" t="s">
        <v>5</v>
      </c>
      <c r="D18" s="3" t="s">
        <v>396</v>
      </c>
      <c r="E18" s="3" t="s">
        <v>397</v>
      </c>
      <c r="F18" s="3" t="s">
        <v>398</v>
      </c>
      <c r="G18" s="3" t="s">
        <v>399</v>
      </c>
      <c r="H18" s="3" t="s">
        <v>400</v>
      </c>
      <c r="I18" s="3" t="s">
        <v>401</v>
      </c>
      <c r="J18" s="3" t="s">
        <v>402</v>
      </c>
      <c r="K18" s="3" t="s">
        <v>403</v>
      </c>
      <c r="L18" s="3" t="s">
        <v>404</v>
      </c>
      <c r="M18" s="3" t="s">
        <v>405</v>
      </c>
      <c r="N18" s="3" t="s">
        <v>395</v>
      </c>
      <c r="O18" s="3" t="s">
        <v>406</v>
      </c>
      <c r="P18" s="3" t="s">
        <v>407</v>
      </c>
      <c r="Q18" s="3" t="s">
        <v>395</v>
      </c>
      <c r="R18" s="3" t="s">
        <v>406</v>
      </c>
      <c r="S18" s="4" t="s">
        <v>408</v>
      </c>
      <c r="T18" s="4" t="s">
        <v>409</v>
      </c>
    </row>
    <row r="19" spans="1:20" ht="30.6" customHeight="1" x14ac:dyDescent="0.3">
      <c r="A19" s="42" t="str">
        <f>'M1 ANNUEL MAQUETTE'!B19</f>
        <v>BLOC A (BBC-1)</v>
      </c>
      <c r="B19" s="42" t="str">
        <f>'M1 ANNUEL MAQUETTE'!C19</f>
        <v>BLOC</v>
      </c>
      <c r="C19" s="41">
        <f>'M1 ANNUEL MAQUETTE'!F19</f>
        <v>0</v>
      </c>
      <c r="D19" s="7"/>
      <c r="E19" s="7"/>
      <c r="F19" s="7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7"/>
      <c r="T19" s="1"/>
    </row>
    <row r="20" spans="1:20" ht="30.6" customHeight="1" x14ac:dyDescent="0.3">
      <c r="A20" s="42" t="str">
        <f>'M1 ANNUEL MAQUETTE'!B20</f>
        <v>UE01 Données biologiques en pratique I</v>
      </c>
      <c r="B20" s="42" t="str">
        <f>'M1 ANNUEL MAQUETTE'!C20</f>
        <v>UE</v>
      </c>
      <c r="C20" s="41">
        <f>'M1 ANNUEL MAQUETTE'!F20</f>
        <v>0</v>
      </c>
      <c r="D20" s="7"/>
      <c r="E20" s="7" t="s">
        <v>410</v>
      </c>
      <c r="F20" s="7" t="s">
        <v>410</v>
      </c>
      <c r="G20" s="39" t="s">
        <v>410</v>
      </c>
      <c r="H20" s="39" t="s">
        <v>410</v>
      </c>
      <c r="I20" s="39" t="s">
        <v>410</v>
      </c>
      <c r="J20" s="39">
        <v>7</v>
      </c>
      <c r="K20" s="39"/>
      <c r="L20" s="39"/>
      <c r="M20" s="39"/>
      <c r="N20" s="39"/>
      <c r="O20" s="39"/>
      <c r="P20" s="39"/>
      <c r="Q20" s="39"/>
      <c r="R20" s="39"/>
      <c r="S20" s="7"/>
      <c r="T20" s="1"/>
    </row>
    <row r="21" spans="1:20" ht="30.6" customHeight="1" x14ac:dyDescent="0.3">
      <c r="A21" s="42" t="str">
        <f>'M1 ANNUEL MAQUETTE'!B21</f>
        <v>01-1 Atelier omique</v>
      </c>
      <c r="B21" s="42" t="str">
        <f>'M1 ANNUEL MAQUETTE'!C21</f>
        <v>ECUE</v>
      </c>
      <c r="C21" s="41">
        <f>'M1 ANNUEL MAQUETTE'!F21</f>
        <v>0</v>
      </c>
      <c r="D21" s="7" t="s">
        <v>411</v>
      </c>
      <c r="E21" s="7" t="s">
        <v>410</v>
      </c>
      <c r="F21" s="7" t="s">
        <v>410</v>
      </c>
      <c r="G21" s="39" t="s">
        <v>410</v>
      </c>
      <c r="H21" s="39" t="s">
        <v>410</v>
      </c>
      <c r="I21" s="39" t="s">
        <v>410</v>
      </c>
      <c r="J21" s="39"/>
      <c r="K21" s="39" t="s">
        <v>9</v>
      </c>
      <c r="L21" s="39"/>
      <c r="M21" s="39">
        <v>2</v>
      </c>
      <c r="N21" s="39"/>
      <c r="O21" s="39"/>
      <c r="P21" s="39" t="s">
        <v>412</v>
      </c>
      <c r="Q21" s="39"/>
      <c r="R21" s="39"/>
      <c r="S21" s="11" t="s">
        <v>19</v>
      </c>
      <c r="T21" s="1"/>
    </row>
    <row r="22" spans="1:20" ht="30.6" customHeight="1" x14ac:dyDescent="0.3">
      <c r="A22" s="42" t="str">
        <f>'M1 ANNUEL MAQUETTE'!B22</f>
        <v>01-2 EMPP</v>
      </c>
      <c r="B22" s="42" t="str">
        <f>'M1 ANNUEL MAQUETTE'!C22</f>
        <v>ECUE</v>
      </c>
      <c r="C22" s="41">
        <f>'M1 ANNUEL MAQUETTE'!F22</f>
        <v>0</v>
      </c>
      <c r="D22" s="7" t="s">
        <v>413</v>
      </c>
      <c r="E22" s="7" t="s">
        <v>410</v>
      </c>
      <c r="F22" s="7" t="s">
        <v>410</v>
      </c>
      <c r="G22" s="39" t="s">
        <v>410</v>
      </c>
      <c r="H22" s="39" t="s">
        <v>410</v>
      </c>
      <c r="I22" s="39" t="s">
        <v>410</v>
      </c>
      <c r="J22" s="39"/>
      <c r="K22" s="39" t="s">
        <v>27</v>
      </c>
      <c r="L22" s="39">
        <v>0.5</v>
      </c>
      <c r="M22" s="39">
        <v>1</v>
      </c>
      <c r="N22" s="39" t="s">
        <v>10</v>
      </c>
      <c r="O22" s="39" t="s">
        <v>414</v>
      </c>
      <c r="P22" s="39"/>
      <c r="Q22" s="39" t="s">
        <v>10</v>
      </c>
      <c r="R22" s="39" t="s">
        <v>415</v>
      </c>
      <c r="S22" s="7"/>
      <c r="T22" s="1"/>
    </row>
    <row r="23" spans="1:20" ht="30.6" customHeight="1" x14ac:dyDescent="0.3">
      <c r="A23" s="42" t="str">
        <f>'M1 ANNUEL MAQUETTE'!B23</f>
        <v>UE11 Données massives et Imagerie</v>
      </c>
      <c r="B23" s="42" t="str">
        <f>'M1 ANNUEL MAQUETTE'!C23</f>
        <v>UE</v>
      </c>
      <c r="C23" s="41">
        <f>'M1 ANNUEL MAQUETTE'!F23</f>
        <v>0</v>
      </c>
      <c r="D23" s="7"/>
      <c r="E23" s="7" t="s">
        <v>410</v>
      </c>
      <c r="F23" s="7" t="s">
        <v>410</v>
      </c>
      <c r="G23" s="39" t="s">
        <v>410</v>
      </c>
      <c r="H23" s="39" t="s">
        <v>410</v>
      </c>
      <c r="I23" s="39" t="s">
        <v>410</v>
      </c>
      <c r="J23" s="39">
        <v>7</v>
      </c>
      <c r="K23" s="39"/>
      <c r="L23" s="39"/>
      <c r="M23" s="39"/>
      <c r="N23" s="39"/>
      <c r="O23" s="39"/>
      <c r="P23" s="39"/>
      <c r="Q23" s="39"/>
      <c r="R23" s="39"/>
      <c r="S23" s="7"/>
      <c r="T23" s="1"/>
    </row>
    <row r="24" spans="1:20" ht="30.6" customHeight="1" x14ac:dyDescent="0.3">
      <c r="A24" s="42" t="str">
        <f>'M1 ANNUEL MAQUETTE'!B24</f>
        <v>11-1 Données Massives</v>
      </c>
      <c r="B24" s="42" t="str">
        <f>'M1 ANNUEL MAQUETTE'!C24</f>
        <v>ECUE</v>
      </c>
      <c r="C24" s="41">
        <f>'M1 ANNUEL MAQUETTE'!F24</f>
        <v>0</v>
      </c>
      <c r="D24" s="7">
        <v>0.5</v>
      </c>
      <c r="E24" s="7" t="s">
        <v>410</v>
      </c>
      <c r="F24" s="7" t="s">
        <v>410</v>
      </c>
      <c r="G24" s="39" t="s">
        <v>410</v>
      </c>
      <c r="H24" s="39" t="s">
        <v>410</v>
      </c>
      <c r="I24" s="39" t="s">
        <v>410</v>
      </c>
      <c r="J24" s="39"/>
      <c r="K24" s="39" t="s">
        <v>27</v>
      </c>
      <c r="L24" s="52">
        <v>0.75</v>
      </c>
      <c r="M24" s="39">
        <v>2</v>
      </c>
      <c r="N24" s="39" t="s">
        <v>10</v>
      </c>
      <c r="O24" s="39" t="s">
        <v>415</v>
      </c>
      <c r="P24" s="39" t="s">
        <v>18</v>
      </c>
      <c r="Q24" s="39" t="s">
        <v>10</v>
      </c>
      <c r="R24" s="39" t="s">
        <v>415</v>
      </c>
      <c r="S24" s="7"/>
      <c r="T24" s="1"/>
    </row>
    <row r="25" spans="1:20" ht="30.6" customHeight="1" x14ac:dyDescent="0.3">
      <c r="A25" s="42" t="str">
        <f>'M1 ANNUEL MAQUETTE'!B25</f>
        <v xml:space="preserve">11-2 ITIB </v>
      </c>
      <c r="B25" s="42" t="str">
        <f>'M1 ANNUEL MAQUETTE'!C25</f>
        <v>ECUE</v>
      </c>
      <c r="C25" s="41">
        <f>'M1 ANNUEL MAQUETTE'!F25</f>
        <v>0</v>
      </c>
      <c r="D25" s="7">
        <v>0.5</v>
      </c>
      <c r="E25" s="7" t="s">
        <v>410</v>
      </c>
      <c r="F25" s="7" t="s">
        <v>410</v>
      </c>
      <c r="G25" s="39" t="s">
        <v>410</v>
      </c>
      <c r="H25" s="39" t="s">
        <v>410</v>
      </c>
      <c r="I25" s="39" t="s">
        <v>410</v>
      </c>
      <c r="J25" s="39"/>
      <c r="K25" s="39" t="s">
        <v>27</v>
      </c>
      <c r="L25" s="39">
        <v>0.5</v>
      </c>
      <c r="M25" s="39">
        <v>6</v>
      </c>
      <c r="N25" s="39" t="s">
        <v>10</v>
      </c>
      <c r="O25" s="39" t="s">
        <v>416</v>
      </c>
      <c r="P25" s="39" t="s">
        <v>18</v>
      </c>
      <c r="Q25" s="39" t="s">
        <v>10</v>
      </c>
      <c r="R25" s="39" t="s">
        <v>417</v>
      </c>
      <c r="S25" s="7"/>
      <c r="T25" s="1"/>
    </row>
    <row r="26" spans="1:20" ht="30.6" customHeight="1" x14ac:dyDescent="0.3">
      <c r="A26" s="42" t="str">
        <f>'M1 ANNUEL MAQUETTE'!B26</f>
        <v>UE15 Technologies « Omiques »</v>
      </c>
      <c r="B26" s="42" t="str">
        <f>'M1 ANNUEL MAQUETTE'!C26</f>
        <v>UE</v>
      </c>
      <c r="C26" s="41">
        <f>'M1 ANNUEL MAQUETTE'!F26</f>
        <v>0</v>
      </c>
      <c r="D26" s="7"/>
      <c r="E26" s="7" t="s">
        <v>410</v>
      </c>
      <c r="F26" s="7" t="s">
        <v>410</v>
      </c>
      <c r="G26" s="39" t="s">
        <v>410</v>
      </c>
      <c r="H26" s="39" t="s">
        <v>410</v>
      </c>
      <c r="I26" s="39" t="s">
        <v>410</v>
      </c>
      <c r="J26" s="39">
        <v>7</v>
      </c>
      <c r="K26" s="39" t="s">
        <v>27</v>
      </c>
      <c r="L26" s="52">
        <v>0.6</v>
      </c>
      <c r="M26" s="39">
        <v>2</v>
      </c>
      <c r="N26" s="39" t="s">
        <v>10</v>
      </c>
      <c r="O26" s="39" t="s">
        <v>414</v>
      </c>
      <c r="P26" s="39" t="s">
        <v>18</v>
      </c>
      <c r="Q26" s="39" t="s">
        <v>10</v>
      </c>
      <c r="R26" s="39" t="s">
        <v>415</v>
      </c>
      <c r="S26" s="7"/>
      <c r="T26" s="1"/>
    </row>
    <row r="27" spans="1:20" ht="30.6" customHeight="1" x14ac:dyDescent="0.3">
      <c r="A27" s="42" t="str">
        <f>'M1 ANNUEL MAQUETTE'!B27</f>
        <v>2 UE AU CHOIX</v>
      </c>
      <c r="B27" s="42" t="str">
        <f>'M1 ANNUEL MAQUETTE'!C27</f>
        <v>UE</v>
      </c>
      <c r="C27" s="41">
        <f>'M1 ANNUEL MAQUETTE'!F27</f>
        <v>0</v>
      </c>
      <c r="D27" s="7"/>
      <c r="E27" s="7"/>
      <c r="F27" s="7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7"/>
      <c r="T27" s="1"/>
    </row>
    <row r="28" spans="1:20" ht="30.6" customHeight="1" x14ac:dyDescent="0.3">
      <c r="A28" s="42" t="str">
        <f>'M1 ANNUEL MAQUETTE'!B28</f>
        <v>Min 2 Max 2</v>
      </c>
      <c r="B28" s="42" t="str">
        <f>'M1 ANNUEL MAQUETTE'!C28</f>
        <v>OPTION</v>
      </c>
      <c r="C28" s="41">
        <f>'M1 ANNUEL MAQUETTE'!F28</f>
        <v>0</v>
      </c>
      <c r="D28" s="7"/>
      <c r="E28" s="7"/>
      <c r="F28" s="7"/>
      <c r="G28" s="39"/>
      <c r="H28" s="39"/>
      <c r="I28" s="39"/>
      <c r="J28" s="39"/>
      <c r="K28" s="39"/>
      <c r="L28" s="49"/>
      <c r="M28" s="39"/>
      <c r="N28" s="39"/>
      <c r="O28" s="39"/>
      <c r="P28" s="39"/>
      <c r="Q28" s="39"/>
      <c r="R28" s="39"/>
      <c r="S28" s="7"/>
      <c r="T28" s="1"/>
    </row>
    <row r="29" spans="1:20" ht="30.6" customHeight="1" x14ac:dyDescent="0.3">
      <c r="A29" s="42" t="str">
        <f>'M1 ANNUEL MAQUETTE'!B29</f>
        <v>UE07  Statistiques appliqués à la biologie</v>
      </c>
      <c r="B29" s="42" t="str">
        <f>'M1 ANNUEL MAQUETTE'!C29</f>
        <v>UE</v>
      </c>
      <c r="C29" s="41">
        <f>'M1 ANNUEL MAQUETTE'!F29</f>
        <v>0</v>
      </c>
      <c r="D29" s="7"/>
      <c r="E29" s="7" t="s">
        <v>410</v>
      </c>
      <c r="F29" s="7" t="s">
        <v>410</v>
      </c>
      <c r="G29" s="39" t="s">
        <v>410</v>
      </c>
      <c r="H29" s="39" t="s">
        <v>410</v>
      </c>
      <c r="I29" s="39" t="s">
        <v>410</v>
      </c>
      <c r="J29" s="39">
        <v>7</v>
      </c>
      <c r="K29" s="39" t="s">
        <v>27</v>
      </c>
      <c r="L29" s="52">
        <v>0.85</v>
      </c>
      <c r="M29" s="39">
        <v>1</v>
      </c>
      <c r="N29" s="39" t="s">
        <v>10</v>
      </c>
      <c r="O29" s="39" t="s">
        <v>414</v>
      </c>
      <c r="P29" s="39" t="s">
        <v>18</v>
      </c>
      <c r="Q29" s="39" t="s">
        <v>10</v>
      </c>
      <c r="R29" s="39" t="s">
        <v>416</v>
      </c>
      <c r="S29" s="7"/>
      <c r="T29" s="1"/>
    </row>
    <row r="30" spans="1:20" ht="30.6" customHeight="1" x14ac:dyDescent="0.3">
      <c r="A30" s="42" t="str">
        <f>'M1 ANNUEL MAQUETTE'!B30</f>
        <v>UE09 Bases de Données</v>
      </c>
      <c r="B30" s="42" t="str">
        <f>'M1 ANNUEL MAQUETTE'!C30</f>
        <v>UE</v>
      </c>
      <c r="C30" s="41">
        <f>'M1 ANNUEL MAQUETTE'!F30</f>
        <v>0</v>
      </c>
      <c r="D30" s="7"/>
      <c r="E30" s="7" t="s">
        <v>410</v>
      </c>
      <c r="F30" s="7" t="s">
        <v>410</v>
      </c>
      <c r="G30" s="39" t="s">
        <v>410</v>
      </c>
      <c r="H30" s="39" t="s">
        <v>410</v>
      </c>
      <c r="I30" s="39" t="s">
        <v>410</v>
      </c>
      <c r="J30" s="39">
        <v>7</v>
      </c>
      <c r="K30" s="39" t="s">
        <v>18</v>
      </c>
      <c r="L30" s="39"/>
      <c r="M30" s="39"/>
      <c r="N30" s="39" t="s">
        <v>10</v>
      </c>
      <c r="O30" s="39" t="s">
        <v>414</v>
      </c>
      <c r="P30" s="39" t="s">
        <v>18</v>
      </c>
      <c r="Q30" s="39" t="s">
        <v>10</v>
      </c>
      <c r="R30" s="39" t="s">
        <v>415</v>
      </c>
      <c r="S30" s="7"/>
      <c r="T30" s="1"/>
    </row>
    <row r="31" spans="1:20" ht="30.6" customHeight="1" x14ac:dyDescent="0.3">
      <c r="A31" s="42" t="str">
        <f>'M1 ANNUEL MAQUETTE'!B31</f>
        <v>UE46 Biologie Systémique</v>
      </c>
      <c r="B31" s="42" t="str">
        <f>'M1 ANNUEL MAQUETTE'!C31</f>
        <v>UE</v>
      </c>
      <c r="C31" s="41">
        <f>'M1 ANNUEL MAQUETTE'!F31</f>
        <v>0</v>
      </c>
      <c r="D31" s="7"/>
      <c r="E31" s="7" t="s">
        <v>410</v>
      </c>
      <c r="F31" s="7" t="s">
        <v>410</v>
      </c>
      <c r="G31" s="39" t="s">
        <v>410</v>
      </c>
      <c r="H31" s="39" t="s">
        <v>410</v>
      </c>
      <c r="I31" s="39" t="s">
        <v>410</v>
      </c>
      <c r="J31" s="39">
        <v>7</v>
      </c>
      <c r="K31" s="39"/>
      <c r="L31" s="39"/>
      <c r="M31" s="39"/>
      <c r="N31" s="39"/>
      <c r="O31" s="39"/>
      <c r="P31" s="39"/>
      <c r="Q31" s="39"/>
      <c r="R31" s="39"/>
      <c r="S31" s="7" t="s">
        <v>415</v>
      </c>
      <c r="T31" s="1"/>
    </row>
    <row r="32" spans="1:20" ht="30.6" customHeight="1" x14ac:dyDescent="0.3">
      <c r="A32" s="42" t="str">
        <f>'M1 ANNUEL MAQUETTE'!B32</f>
        <v>46-1 Modélisation des réseaux biologiques</v>
      </c>
      <c r="B32" s="42" t="str">
        <f>'M1 ANNUEL MAQUETTE'!C32</f>
        <v>ECUE</v>
      </c>
      <c r="C32" s="41">
        <f>'M1 ANNUEL MAQUETTE'!F32</f>
        <v>0</v>
      </c>
      <c r="D32" s="7">
        <v>0.65</v>
      </c>
      <c r="E32" s="7" t="s">
        <v>410</v>
      </c>
      <c r="F32" s="7" t="s">
        <v>410</v>
      </c>
      <c r="G32" s="39" t="s">
        <v>410</v>
      </c>
      <c r="H32" s="39" t="s">
        <v>410</v>
      </c>
      <c r="I32" s="39" t="s">
        <v>410</v>
      </c>
      <c r="J32" s="39"/>
      <c r="K32" s="39" t="s">
        <v>27</v>
      </c>
      <c r="L32" s="52">
        <v>0.7</v>
      </c>
      <c r="M32" s="39">
        <v>1</v>
      </c>
      <c r="N32" s="39" t="s">
        <v>10</v>
      </c>
      <c r="O32" s="39" t="s">
        <v>415</v>
      </c>
      <c r="P32" s="39" t="s">
        <v>18</v>
      </c>
      <c r="Q32" s="39" t="s">
        <v>10</v>
      </c>
      <c r="R32" s="39" t="s">
        <v>416</v>
      </c>
      <c r="S32" s="7" t="s">
        <v>418</v>
      </c>
      <c r="T32" s="1"/>
    </row>
    <row r="33" spans="1:20" ht="30.6" customHeight="1" x14ac:dyDescent="0.3">
      <c r="A33" s="42" t="str">
        <f>'M1 ANNUEL MAQUETTE'!B33</f>
        <v>46-2 Méthodes formelles pour la modélisation discrète</v>
      </c>
      <c r="B33" s="42" t="str">
        <f>'M1 ANNUEL MAQUETTE'!C33</f>
        <v>ECUE</v>
      </c>
      <c r="C33" s="41">
        <f>'M1 ANNUEL MAQUETTE'!F33</f>
        <v>0</v>
      </c>
      <c r="D33" s="7">
        <v>0.35</v>
      </c>
      <c r="E33" s="7" t="s">
        <v>410</v>
      </c>
      <c r="F33" s="7" t="s">
        <v>410</v>
      </c>
      <c r="G33" s="39" t="s">
        <v>410</v>
      </c>
      <c r="H33" s="39" t="s">
        <v>410</v>
      </c>
      <c r="I33" s="39" t="s">
        <v>410</v>
      </c>
      <c r="J33" s="39"/>
      <c r="K33" s="39" t="s">
        <v>18</v>
      </c>
      <c r="L33" s="39"/>
      <c r="M33" s="39"/>
      <c r="N33" s="39" t="s">
        <v>10</v>
      </c>
      <c r="O33" s="39" t="s">
        <v>415</v>
      </c>
      <c r="P33" s="39" t="s">
        <v>18</v>
      </c>
      <c r="Q33" s="39" t="s">
        <v>10</v>
      </c>
      <c r="R33" s="39" t="s">
        <v>419</v>
      </c>
      <c r="S33" s="7"/>
      <c r="T33" s="1"/>
    </row>
    <row r="34" spans="1:20" ht="30.6" customHeight="1" x14ac:dyDescent="0.3">
      <c r="A34" s="42" t="str">
        <f>'M1 ANNUEL MAQUETTE'!B34</f>
        <v>UE45 Biophysique Biophysics</v>
      </c>
      <c r="B34" s="42" t="str">
        <f>'M1 ANNUEL MAQUETTE'!C34</f>
        <v>UE</v>
      </c>
      <c r="C34" s="41" t="str">
        <f>'M1 ANNUEL MAQUETTE'!F34</f>
        <v>Modification</v>
      </c>
      <c r="D34" s="7"/>
      <c r="E34" s="7" t="s">
        <v>410</v>
      </c>
      <c r="F34" s="7" t="s">
        <v>410</v>
      </c>
      <c r="G34" s="39" t="s">
        <v>410</v>
      </c>
      <c r="H34" s="39" t="s">
        <v>410</v>
      </c>
      <c r="I34" s="39" t="s">
        <v>410</v>
      </c>
      <c r="J34" s="39">
        <v>7</v>
      </c>
      <c r="K34" s="39"/>
      <c r="L34" s="39"/>
      <c r="M34" s="39"/>
      <c r="N34" s="39"/>
      <c r="O34" s="39"/>
      <c r="P34" s="39"/>
      <c r="Q34" s="39"/>
      <c r="R34" s="39"/>
      <c r="S34" s="7"/>
      <c r="T34" s="1"/>
    </row>
    <row r="35" spans="1:20" ht="30.6" customHeight="1" x14ac:dyDescent="0.3">
      <c r="A35" s="42" t="str">
        <f>'M1 ANNUEL MAQUETTE'!B35</f>
        <v>45-1 Biomécanique de la cellule Biomechanical properties of the cell</v>
      </c>
      <c r="B35" s="42" t="str">
        <f>'M1 ANNUEL MAQUETTE'!C35</f>
        <v>ECUE</v>
      </c>
      <c r="C35" s="41" t="str">
        <f>'M1 ANNUEL MAQUETTE'!F35</f>
        <v>Modification</v>
      </c>
      <c r="D35" s="7">
        <v>0.65</v>
      </c>
      <c r="E35" s="7" t="s">
        <v>410</v>
      </c>
      <c r="F35" s="7" t="s">
        <v>410</v>
      </c>
      <c r="G35" s="39" t="s">
        <v>410</v>
      </c>
      <c r="H35" s="39" t="s">
        <v>410</v>
      </c>
      <c r="I35" s="39" t="s">
        <v>410</v>
      </c>
      <c r="J35" s="39"/>
      <c r="K35" s="39" t="s">
        <v>18</v>
      </c>
      <c r="L35" s="39"/>
      <c r="M35" s="39"/>
      <c r="N35" s="39" t="s">
        <v>19</v>
      </c>
      <c r="O35" s="39" t="s">
        <v>418</v>
      </c>
      <c r="P35" s="39" t="s">
        <v>18</v>
      </c>
      <c r="Q35" s="39" t="s">
        <v>19</v>
      </c>
      <c r="R35" s="39" t="s">
        <v>418</v>
      </c>
      <c r="S35" s="7"/>
      <c r="T35" s="1"/>
    </row>
    <row r="36" spans="1:20" ht="30.6" customHeight="1" x14ac:dyDescent="0.3">
      <c r="A36" s="42" t="str">
        <f>'M1 ANNUEL MAQUETTE'!B36</f>
        <v>45-2 Techniques physiques pour l'acquisition des données bio Physics technics for biology</v>
      </c>
      <c r="B36" s="42" t="str">
        <f>'M1 ANNUEL MAQUETTE'!C36</f>
        <v>ECUE</v>
      </c>
      <c r="C36" s="41" t="str">
        <f>'M1 ANNUEL MAQUETTE'!F36</f>
        <v>Modification</v>
      </c>
      <c r="D36" s="7">
        <v>0.35</v>
      </c>
      <c r="E36" s="7" t="s">
        <v>410</v>
      </c>
      <c r="F36" s="7" t="s">
        <v>410</v>
      </c>
      <c r="G36" s="39" t="s">
        <v>410</v>
      </c>
      <c r="H36" s="39" t="s">
        <v>410</v>
      </c>
      <c r="I36" s="39" t="s">
        <v>410</v>
      </c>
      <c r="J36" s="39"/>
      <c r="K36" s="39" t="s">
        <v>18</v>
      </c>
      <c r="L36" s="39"/>
      <c r="M36" s="39"/>
      <c r="N36" s="39" t="s">
        <v>34</v>
      </c>
      <c r="O36" s="39"/>
      <c r="P36" s="39" t="s">
        <v>18</v>
      </c>
      <c r="Q36" s="39" t="s">
        <v>34</v>
      </c>
      <c r="R36" s="39"/>
      <c r="S36" s="7"/>
      <c r="T36" s="1"/>
    </row>
    <row r="37" spans="1:20" ht="30.6" customHeight="1" x14ac:dyDescent="0.3">
      <c r="A37" s="42" t="str">
        <f>'M1 ANNUEL MAQUETTE'!B37</f>
        <v>UE31 Neurobiologie cellulaire et moléculaire</v>
      </c>
      <c r="B37" s="42" t="str">
        <f>'M1 ANNUEL MAQUETTE'!C37</f>
        <v>UE</v>
      </c>
      <c r="C37" s="41">
        <f>'M1 ANNUEL MAQUETTE'!F37</f>
        <v>0</v>
      </c>
      <c r="D37" s="7"/>
      <c r="E37" s="7" t="s">
        <v>410</v>
      </c>
      <c r="F37" s="7" t="s">
        <v>410</v>
      </c>
      <c r="G37" s="39" t="s">
        <v>410</v>
      </c>
      <c r="H37" s="39" t="s">
        <v>410</v>
      </c>
      <c r="I37" s="39" t="s">
        <v>410</v>
      </c>
      <c r="J37" s="39">
        <v>7</v>
      </c>
      <c r="K37" s="39" t="s">
        <v>18</v>
      </c>
      <c r="L37" s="39"/>
      <c r="M37" s="39"/>
      <c r="N37" s="39" t="s">
        <v>10</v>
      </c>
      <c r="O37" s="39" t="s">
        <v>414</v>
      </c>
      <c r="P37" s="39" t="s">
        <v>18</v>
      </c>
      <c r="Q37" s="39" t="s">
        <v>10</v>
      </c>
      <c r="R37" s="39" t="s">
        <v>416</v>
      </c>
      <c r="S37" s="7"/>
      <c r="T37" s="1"/>
    </row>
    <row r="38" spans="1:20" ht="30.6" customHeight="1" x14ac:dyDescent="0.3">
      <c r="A38" s="42" t="str">
        <f>'M1 ANNUEL MAQUETTE'!B38</f>
        <v>UE18 Signalisation cellulaire</v>
      </c>
      <c r="B38" s="42" t="str">
        <f>'M1 ANNUEL MAQUETTE'!C38</f>
        <v>UE</v>
      </c>
      <c r="C38" s="41">
        <f>'M1 ANNUEL MAQUETTE'!F38</f>
        <v>0</v>
      </c>
      <c r="D38" s="7"/>
      <c r="E38" s="7" t="s">
        <v>410</v>
      </c>
      <c r="F38" s="7" t="s">
        <v>410</v>
      </c>
      <c r="G38" s="39" t="s">
        <v>410</v>
      </c>
      <c r="H38" s="39" t="s">
        <v>410</v>
      </c>
      <c r="I38" s="39" t="s">
        <v>410</v>
      </c>
      <c r="J38" s="39">
        <v>7</v>
      </c>
      <c r="K38" s="39" t="s">
        <v>9</v>
      </c>
      <c r="L38" s="52"/>
      <c r="M38" s="39">
        <v>2</v>
      </c>
      <c r="N38" s="39"/>
      <c r="O38" s="39"/>
      <c r="P38" s="39" t="s">
        <v>18</v>
      </c>
      <c r="Q38" s="39" t="s">
        <v>10</v>
      </c>
      <c r="R38" s="39" t="s">
        <v>416</v>
      </c>
      <c r="S38" s="7"/>
      <c r="T38" s="1"/>
    </row>
    <row r="39" spans="1:20" ht="30.6" customHeight="1" x14ac:dyDescent="0.3">
      <c r="A39" s="42" t="s">
        <v>322</v>
      </c>
      <c r="B39" s="42" t="s">
        <v>12</v>
      </c>
      <c r="C39" s="41">
        <v>0</v>
      </c>
      <c r="D39" s="40"/>
      <c r="E39" s="40" t="s">
        <v>410</v>
      </c>
      <c r="F39" s="40" t="s">
        <v>410</v>
      </c>
      <c r="G39" s="39" t="s">
        <v>410</v>
      </c>
      <c r="H39" s="39" t="s">
        <v>410</v>
      </c>
      <c r="I39" s="39" t="s">
        <v>410</v>
      </c>
      <c r="J39" s="40">
        <v>7</v>
      </c>
      <c r="K39" s="40"/>
      <c r="L39" s="40"/>
      <c r="M39" s="40"/>
      <c r="N39" s="40"/>
      <c r="O39" s="40"/>
      <c r="P39" s="40"/>
      <c r="Q39" s="40"/>
      <c r="R39" s="40"/>
      <c r="S39" s="7"/>
      <c r="T39" s="1"/>
    </row>
    <row r="40" spans="1:20" ht="30.6" customHeight="1" x14ac:dyDescent="0.3">
      <c r="A40" s="42" t="s">
        <v>420</v>
      </c>
      <c r="B40" s="42" t="s">
        <v>21</v>
      </c>
      <c r="C40" s="41">
        <v>0</v>
      </c>
      <c r="D40" s="40">
        <v>0.5</v>
      </c>
      <c r="E40" s="40" t="s">
        <v>410</v>
      </c>
      <c r="F40" s="40" t="s">
        <v>410</v>
      </c>
      <c r="G40" s="39" t="s">
        <v>410</v>
      </c>
      <c r="H40" s="39" t="s">
        <v>410</v>
      </c>
      <c r="I40" s="39" t="s">
        <v>410</v>
      </c>
      <c r="J40" s="40">
        <v>7</v>
      </c>
      <c r="K40" s="40" t="s">
        <v>9</v>
      </c>
      <c r="L40" s="53"/>
      <c r="M40" s="40">
        <v>1</v>
      </c>
      <c r="N40" s="40"/>
      <c r="O40" s="40"/>
      <c r="P40" s="40" t="s">
        <v>18</v>
      </c>
      <c r="Q40" s="40" t="s">
        <v>10</v>
      </c>
      <c r="R40" s="40" t="s">
        <v>415</v>
      </c>
      <c r="S40" s="7"/>
      <c r="T40" s="1"/>
    </row>
    <row r="41" spans="1:20" ht="30.6" customHeight="1" x14ac:dyDescent="0.3">
      <c r="A41" s="54" t="s">
        <v>421</v>
      </c>
      <c r="B41" s="42" t="s">
        <v>21</v>
      </c>
      <c r="C41" s="41">
        <v>0</v>
      </c>
      <c r="D41" s="40">
        <v>0.5</v>
      </c>
      <c r="E41" s="40" t="s">
        <v>410</v>
      </c>
      <c r="F41" s="40" t="s">
        <v>410</v>
      </c>
      <c r="G41" s="39" t="s">
        <v>410</v>
      </c>
      <c r="H41" s="39" t="s">
        <v>410</v>
      </c>
      <c r="I41" s="39" t="s">
        <v>410</v>
      </c>
      <c r="J41" s="40">
        <v>7</v>
      </c>
      <c r="K41" s="40" t="s">
        <v>9</v>
      </c>
      <c r="L41" s="40"/>
      <c r="M41" s="40">
        <v>1</v>
      </c>
      <c r="N41" s="40"/>
      <c r="O41" s="40"/>
      <c r="P41" s="40" t="s">
        <v>18</v>
      </c>
      <c r="Q41" s="40" t="s">
        <v>19</v>
      </c>
      <c r="R41" s="40" t="s">
        <v>418</v>
      </c>
      <c r="S41" s="7"/>
      <c r="T41" s="1"/>
    </row>
    <row r="42" spans="1:20" ht="30.6" customHeight="1" x14ac:dyDescent="0.3">
      <c r="A42" s="42" t="str">
        <f>'M1 ANNUEL MAQUETTE'!B42</f>
        <v>BLOC B (BBC-1)</v>
      </c>
      <c r="B42" s="42" t="str">
        <f>'M1 ANNUEL MAQUETTE'!C42</f>
        <v>BLOC</v>
      </c>
      <c r="C42" s="41">
        <f>'M1 ANNUEL MAQUETTE'!F42</f>
        <v>0</v>
      </c>
      <c r="D42" s="7"/>
      <c r="E42" s="7"/>
      <c r="F42" s="7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7"/>
      <c r="T42" s="1"/>
    </row>
    <row r="43" spans="1:20" ht="30.6" customHeight="1" x14ac:dyDescent="0.3">
      <c r="A43" s="42" t="str">
        <f>'M1 ANNUEL MAQUETTE'!B43</f>
        <v>Communication scientifique</v>
      </c>
      <c r="B43" s="42" t="str">
        <f>'M1 ANNUEL MAQUETTE'!C43</f>
        <v>UE</v>
      </c>
      <c r="C43" s="41">
        <f>'M1 ANNUEL MAQUETTE'!F43</f>
        <v>0</v>
      </c>
      <c r="D43" s="7"/>
      <c r="E43" s="7" t="s">
        <v>410</v>
      </c>
      <c r="F43" s="7" t="s">
        <v>410</v>
      </c>
      <c r="G43" s="39" t="s">
        <v>410</v>
      </c>
      <c r="H43" s="39" t="s">
        <v>410</v>
      </c>
      <c r="I43" s="39" t="s">
        <v>410</v>
      </c>
      <c r="J43" s="39">
        <v>7</v>
      </c>
      <c r="K43" s="39" t="s">
        <v>9</v>
      </c>
      <c r="L43" s="39"/>
      <c r="M43" s="39">
        <v>3</v>
      </c>
      <c r="N43" s="39"/>
      <c r="O43" s="39"/>
      <c r="P43" s="39"/>
      <c r="Q43" s="39"/>
      <c r="R43" s="39"/>
      <c r="S43" s="11"/>
      <c r="T43" s="1"/>
    </row>
    <row r="44" spans="1:20" ht="30.6" customHeight="1" x14ac:dyDescent="0.3">
      <c r="A44" s="42" t="str">
        <f>'M1 ANNUEL MAQUETTE'!B44</f>
        <v>Anglais</v>
      </c>
      <c r="B44" s="42" t="str">
        <f>'M1 ANNUEL MAQUETTE'!C44</f>
        <v>UE</v>
      </c>
      <c r="C44" s="41">
        <f>'M1 ANNUEL MAQUETTE'!F44</f>
        <v>0</v>
      </c>
      <c r="D44" s="7"/>
      <c r="E44" s="7" t="s">
        <v>410</v>
      </c>
      <c r="F44" s="7" t="s">
        <v>410</v>
      </c>
      <c r="G44" s="39" t="s">
        <v>410</v>
      </c>
      <c r="H44" s="39" t="s">
        <v>410</v>
      </c>
      <c r="I44" s="39" t="s">
        <v>410</v>
      </c>
      <c r="J44" s="39">
        <v>7</v>
      </c>
      <c r="K44" s="39" t="s">
        <v>27</v>
      </c>
      <c r="L44" s="49">
        <v>0.45</v>
      </c>
      <c r="M44" s="39">
        <v>1</v>
      </c>
      <c r="N44" s="39" t="s">
        <v>10</v>
      </c>
      <c r="O44" s="39" t="s">
        <v>415</v>
      </c>
      <c r="P44" s="39"/>
      <c r="Q44" s="39"/>
      <c r="R44" s="39"/>
      <c r="S44" s="11"/>
      <c r="T44" s="1"/>
    </row>
    <row r="45" spans="1:20" ht="30.6" customHeight="1" x14ac:dyDescent="0.3">
      <c r="A45" s="42" t="str">
        <f>'M1 ANNUEL MAQUETTE'!B45</f>
        <v>Projet Personnel et Professionnel (PPP1)</v>
      </c>
      <c r="B45" s="42" t="str">
        <f>'M1 ANNUEL MAQUETTE'!C45</f>
        <v>UE</v>
      </c>
      <c r="C45" s="41">
        <f>'M1 ANNUEL MAQUETTE'!F45</f>
        <v>0</v>
      </c>
      <c r="D45" s="7"/>
      <c r="E45" s="7" t="s">
        <v>422</v>
      </c>
      <c r="F45" s="7" t="s">
        <v>422</v>
      </c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11"/>
      <c r="T45" s="1"/>
    </row>
    <row r="46" spans="1:20" ht="30.6" customHeight="1" x14ac:dyDescent="0.3">
      <c r="A46" s="42" t="str">
        <f>'M1 ANNUEL MAQUETTE'!B46</f>
        <v>PPP1 Compétences et insertion professionnelle</v>
      </c>
      <c r="B46" s="42" t="str">
        <f>'M1 ANNUEL MAQUETTE'!C46</f>
        <v>ECUE</v>
      </c>
      <c r="C46" s="41" t="str">
        <f>'M1 ANNUEL MAQUETTE'!F46</f>
        <v>Modification</v>
      </c>
      <c r="D46" s="7"/>
      <c r="E46" s="7" t="s">
        <v>422</v>
      </c>
      <c r="F46" s="7" t="s">
        <v>422</v>
      </c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11"/>
      <c r="T46" s="1"/>
    </row>
    <row r="47" spans="1:20" ht="30.6" customHeight="1" x14ac:dyDescent="0.3">
      <c r="A47" s="42" t="str">
        <f>'M1 ANNUEL MAQUETTE'!B47</f>
        <v>Compétences informationnelles</v>
      </c>
      <c r="B47" s="42" t="str">
        <f>'M1 ANNUEL MAQUETTE'!C47</f>
        <v>ECUE</v>
      </c>
      <c r="C47" s="41">
        <f>'M1 ANNUEL MAQUETTE'!F47</f>
        <v>0</v>
      </c>
      <c r="D47" s="7"/>
      <c r="E47" s="7" t="s">
        <v>422</v>
      </c>
      <c r="F47" s="7" t="s">
        <v>422</v>
      </c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11"/>
      <c r="T47" s="1"/>
    </row>
    <row r="48" spans="1:20" ht="30.6" customHeight="1" x14ac:dyDescent="0.3">
      <c r="A48" s="42" t="str">
        <f>'M1 ANNUEL MAQUETTE'!B48</f>
        <v>Hygiène et sécurité</v>
      </c>
      <c r="B48" s="42" t="str">
        <f>'M1 ANNUEL MAQUETTE'!C48</f>
        <v>ECUE</v>
      </c>
      <c r="C48" s="41">
        <f>'M1 ANNUEL MAQUETTE'!F48</f>
        <v>0</v>
      </c>
      <c r="D48" s="7"/>
      <c r="E48" s="7" t="s">
        <v>422</v>
      </c>
      <c r="F48" s="7" t="s">
        <v>422</v>
      </c>
      <c r="G48" s="39"/>
      <c r="H48" s="39"/>
      <c r="I48" s="7"/>
      <c r="J48" s="7"/>
      <c r="K48" s="7"/>
      <c r="L48" s="7"/>
      <c r="M48" s="7"/>
      <c r="N48" s="7"/>
      <c r="O48" s="7"/>
      <c r="P48" s="39"/>
      <c r="Q48" s="39"/>
      <c r="R48" s="39"/>
      <c r="S48" s="11"/>
      <c r="T48" s="1"/>
    </row>
    <row r="49" spans="1:20" ht="30.6" customHeight="1" x14ac:dyDescent="0.3">
      <c r="A49" s="42" t="str">
        <f>'M1 ANNUEL MAQUETTE'!B49</f>
        <v xml:space="preserve">Ethique </v>
      </c>
      <c r="B49" s="42" t="str">
        <f>'M1 ANNUEL MAQUETTE'!C49</f>
        <v>ECUE</v>
      </c>
      <c r="C49" s="41">
        <f>'M1 ANNUEL MAQUETTE'!F49</f>
        <v>0</v>
      </c>
      <c r="D49" s="7"/>
      <c r="E49" s="7" t="s">
        <v>422</v>
      </c>
      <c r="F49" s="7" t="s">
        <v>422</v>
      </c>
      <c r="G49" s="39"/>
      <c r="H49" s="39"/>
      <c r="I49" s="7"/>
      <c r="J49" s="7"/>
      <c r="K49" s="7"/>
      <c r="L49" s="7"/>
      <c r="M49" s="7"/>
      <c r="N49" s="7"/>
      <c r="O49" s="7"/>
      <c r="P49" s="39"/>
      <c r="Q49" s="39"/>
      <c r="R49" s="39"/>
      <c r="S49" s="11"/>
      <c r="T49" s="1"/>
    </row>
    <row r="50" spans="1:20" ht="30.6" customHeight="1" x14ac:dyDescent="0.3">
      <c r="A50" s="42" t="str">
        <f>'M1 ANNUEL MAQUETTE'!B50</f>
        <v>1 UE OUTILS AU CHOIX</v>
      </c>
      <c r="B50" s="42" t="str">
        <f>'M1 ANNUEL MAQUETTE'!C50</f>
        <v>UE</v>
      </c>
      <c r="C50" s="41">
        <f>'M1 ANNUEL MAQUETTE'!F50</f>
        <v>0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39"/>
      <c r="Q50" s="39"/>
      <c r="R50" s="39"/>
      <c r="S50" s="11"/>
      <c r="T50" s="1"/>
    </row>
    <row r="51" spans="1:20" ht="30.6" customHeight="1" x14ac:dyDescent="0.3">
      <c r="A51" s="42" t="str">
        <f>'M1 ANNUEL MAQUETTE'!B51</f>
        <v xml:space="preserve"> (Min 1 - Max 1)</v>
      </c>
      <c r="B51" s="42" t="str">
        <f>'M1 ANNUEL MAQUETTE'!C51</f>
        <v>OPTION</v>
      </c>
      <c r="C51" s="41">
        <f>'M1 ANNUEL MAQUETTE'!F51</f>
        <v>0</v>
      </c>
      <c r="D51" s="39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39"/>
      <c r="Q51" s="39"/>
      <c r="R51" s="39"/>
      <c r="S51" s="11"/>
      <c r="T51" s="1"/>
    </row>
    <row r="52" spans="1:20" ht="30.6" customHeight="1" x14ac:dyDescent="0.3">
      <c r="A52" s="42" t="str">
        <f>'M1 ANNUEL MAQUETTE'!B52</f>
        <v>UEA Expérimentation animale</v>
      </c>
      <c r="B52" s="42" t="str">
        <f>'M1 ANNUEL MAQUETTE'!C52</f>
        <v>UE</v>
      </c>
      <c r="C52" s="41">
        <f>'M1 ANNUEL MAQUETTE'!F52</f>
        <v>0</v>
      </c>
      <c r="D52" s="39"/>
      <c r="E52" s="7" t="s">
        <v>410</v>
      </c>
      <c r="F52" s="7" t="s">
        <v>410</v>
      </c>
      <c r="G52" s="39" t="s">
        <v>410</v>
      </c>
      <c r="H52" s="39" t="s">
        <v>410</v>
      </c>
      <c r="I52" s="39" t="s">
        <v>410</v>
      </c>
      <c r="J52" s="39">
        <v>7</v>
      </c>
      <c r="K52" s="39" t="s">
        <v>18</v>
      </c>
      <c r="L52" s="49"/>
      <c r="M52" s="39"/>
      <c r="N52" s="39" t="s">
        <v>10</v>
      </c>
      <c r="O52" s="39" t="s">
        <v>416</v>
      </c>
      <c r="P52" s="39"/>
      <c r="Q52" s="39"/>
      <c r="R52" s="39"/>
      <c r="S52" s="11"/>
      <c r="T52" s="1"/>
    </row>
    <row r="53" spans="1:20" ht="30.6" customHeight="1" x14ac:dyDescent="0.3">
      <c r="A53" s="42" t="str">
        <f>'M1 ANNUEL MAQUETTE'!B53</f>
        <v>UE B Initiation au Traitement d'Images Biologiques (ITIB)</v>
      </c>
      <c r="B53" s="42" t="str">
        <f>'M1 ANNUEL MAQUETTE'!C53</f>
        <v>UE</v>
      </c>
      <c r="C53" s="41">
        <f>'M1 ANNUEL MAQUETTE'!F53</f>
        <v>0</v>
      </c>
      <c r="D53" s="39"/>
      <c r="E53" s="7" t="s">
        <v>410</v>
      </c>
      <c r="F53" s="7" t="s">
        <v>410</v>
      </c>
      <c r="G53" s="39" t="s">
        <v>410</v>
      </c>
      <c r="H53" s="39" t="s">
        <v>410</v>
      </c>
      <c r="I53" s="39" t="s">
        <v>410</v>
      </c>
      <c r="J53" s="39">
        <v>7</v>
      </c>
      <c r="K53" s="39" t="s">
        <v>27</v>
      </c>
      <c r="L53" s="49">
        <v>0.5</v>
      </c>
      <c r="M53" s="39">
        <v>1</v>
      </c>
      <c r="N53" s="39" t="s">
        <v>10</v>
      </c>
      <c r="O53" s="39" t="s">
        <v>417</v>
      </c>
      <c r="P53" s="39" t="s">
        <v>18</v>
      </c>
      <c r="Q53" s="39" t="s">
        <v>10</v>
      </c>
      <c r="R53" s="39" t="s">
        <v>417</v>
      </c>
      <c r="S53" s="11"/>
      <c r="T53" s="1"/>
    </row>
    <row r="54" spans="1:20" ht="30.6" customHeight="1" x14ac:dyDescent="0.3">
      <c r="A54" s="42" t="str">
        <f>'M1 ANNUEL MAQUETTE'!B54</f>
        <v>UEC Techniques d'imagerie en Biologie pour la Recherche et la Médecine (TibioMed)</v>
      </c>
      <c r="B54" s="42" t="str">
        <f>'M1 ANNUEL MAQUETTE'!C54</f>
        <v>UE</v>
      </c>
      <c r="C54" s="41">
        <f>'M1 ANNUEL MAQUETTE'!F54</f>
        <v>0</v>
      </c>
      <c r="D54" s="39"/>
      <c r="E54" s="7" t="s">
        <v>410</v>
      </c>
      <c r="F54" s="7" t="s">
        <v>410</v>
      </c>
      <c r="G54" s="39" t="s">
        <v>410</v>
      </c>
      <c r="H54" s="39" t="s">
        <v>410</v>
      </c>
      <c r="I54" s="39" t="s">
        <v>410</v>
      </c>
      <c r="J54" s="39">
        <v>7</v>
      </c>
      <c r="K54" s="39" t="s">
        <v>27</v>
      </c>
      <c r="L54" s="49">
        <v>0.5</v>
      </c>
      <c r="M54" s="39">
        <v>1</v>
      </c>
      <c r="N54" s="39" t="s">
        <v>10</v>
      </c>
      <c r="O54" s="39" t="s">
        <v>415</v>
      </c>
      <c r="P54" s="39" t="s">
        <v>18</v>
      </c>
      <c r="Q54" s="39" t="s">
        <v>10</v>
      </c>
      <c r="R54" s="39" t="s">
        <v>417</v>
      </c>
      <c r="S54" s="11"/>
      <c r="T54" s="1"/>
    </row>
    <row r="55" spans="1:20" ht="30.6" customHeight="1" x14ac:dyDescent="0.3">
      <c r="A55" s="42" t="str">
        <f>'M1 ANNUEL MAQUETTE'!B55</f>
        <v xml:space="preserve">UED TIEX </v>
      </c>
      <c r="B55" s="42" t="str">
        <f>'M1 ANNUEL MAQUETTE'!C55</f>
        <v>UE</v>
      </c>
      <c r="C55" s="41">
        <f>'M1 ANNUEL MAQUETTE'!F55</f>
        <v>0</v>
      </c>
      <c r="D55" s="39"/>
      <c r="E55" s="7" t="s">
        <v>410</v>
      </c>
      <c r="F55" s="7" t="s">
        <v>410</v>
      </c>
      <c r="G55" s="39" t="s">
        <v>410</v>
      </c>
      <c r="H55" s="39" t="s">
        <v>410</v>
      </c>
      <c r="I55" s="39" t="s">
        <v>410</v>
      </c>
      <c r="J55" s="39">
        <v>7</v>
      </c>
      <c r="K55" s="39" t="s">
        <v>27</v>
      </c>
      <c r="L55" s="49">
        <v>0.5</v>
      </c>
      <c r="M55" s="39">
        <v>1</v>
      </c>
      <c r="N55" s="39" t="s">
        <v>10</v>
      </c>
      <c r="O55" s="39" t="s">
        <v>415</v>
      </c>
      <c r="P55" s="39" t="s">
        <v>18</v>
      </c>
      <c r="Q55" s="39" t="s">
        <v>10</v>
      </c>
      <c r="R55" s="39" t="s">
        <v>417</v>
      </c>
      <c r="S55" s="11"/>
      <c r="T55" s="1"/>
    </row>
    <row r="56" spans="1:20" ht="30.6" customHeight="1" x14ac:dyDescent="0.3">
      <c r="A56" s="42" t="str">
        <f>'M1 ANNUEL MAQUETTE'!B56</f>
        <v>UEE Winter School- Conférences</v>
      </c>
      <c r="B56" s="42" t="str">
        <f>'M1 ANNUEL MAQUETTE'!C56</f>
        <v>UE</v>
      </c>
      <c r="C56" s="41">
        <f>'M1 ANNUEL MAQUETTE'!F56</f>
        <v>0</v>
      </c>
      <c r="D56" s="39"/>
      <c r="E56" s="7" t="s">
        <v>410</v>
      </c>
      <c r="F56" s="7" t="s">
        <v>410</v>
      </c>
      <c r="G56" s="39" t="s">
        <v>410</v>
      </c>
      <c r="H56" s="39" t="s">
        <v>410</v>
      </c>
      <c r="I56" s="39" t="s">
        <v>410</v>
      </c>
      <c r="J56" s="39">
        <v>7</v>
      </c>
      <c r="K56" s="39" t="s">
        <v>18</v>
      </c>
      <c r="L56" s="39"/>
      <c r="M56" s="39"/>
      <c r="N56" s="39" t="s">
        <v>10</v>
      </c>
      <c r="O56" s="39" t="s">
        <v>415</v>
      </c>
      <c r="P56" s="39" t="s">
        <v>18</v>
      </c>
      <c r="Q56" s="39" t="s">
        <v>10</v>
      </c>
      <c r="R56" s="39" t="s">
        <v>417</v>
      </c>
      <c r="S56" s="11"/>
      <c r="T56" s="1"/>
    </row>
    <row r="57" spans="1:20" ht="30.6" customHeight="1" x14ac:dyDescent="0.3">
      <c r="A57" s="42" t="str">
        <f>'M1 ANNUEL MAQUETTE'!B57</f>
        <v>UEF Traitement Avancé d’Images Biologiques (TIAB)</v>
      </c>
      <c r="B57" s="42" t="str">
        <f>'M1 ANNUEL MAQUETTE'!C57</f>
        <v>UE</v>
      </c>
      <c r="C57" s="41">
        <f>'M1 ANNUEL MAQUETTE'!F57</f>
        <v>0</v>
      </c>
      <c r="D57" s="39"/>
      <c r="E57" s="7" t="s">
        <v>410</v>
      </c>
      <c r="F57" s="7" t="s">
        <v>410</v>
      </c>
      <c r="G57" s="39" t="s">
        <v>410</v>
      </c>
      <c r="H57" s="39" t="s">
        <v>410</v>
      </c>
      <c r="I57" s="39" t="s">
        <v>410</v>
      </c>
      <c r="J57" s="39">
        <v>7</v>
      </c>
      <c r="K57" s="39" t="s">
        <v>27</v>
      </c>
      <c r="L57" s="49">
        <v>0.5</v>
      </c>
      <c r="M57" s="39">
        <v>1</v>
      </c>
      <c r="N57" s="39" t="s">
        <v>10</v>
      </c>
      <c r="O57" s="39" t="s">
        <v>417</v>
      </c>
      <c r="P57" s="39" t="s">
        <v>18</v>
      </c>
      <c r="Q57" s="39" t="s">
        <v>10</v>
      </c>
      <c r="R57" s="39" t="s">
        <v>417</v>
      </c>
      <c r="S57" s="11"/>
      <c r="T57" s="1"/>
    </row>
    <row r="58" spans="1:20" ht="30.6" customHeight="1" x14ac:dyDescent="0.3">
      <c r="A58" s="42" t="str">
        <f>'M1 ANNUEL MAQUETTE'!B58</f>
        <v>UEG Transfert de technologie/Entrepreunariat (TTE)</v>
      </c>
      <c r="B58" s="42" t="str">
        <f>'M1 ANNUEL MAQUETTE'!C58</f>
        <v>UE</v>
      </c>
      <c r="C58" s="41">
        <f>'M1 ANNUEL MAQUETTE'!F58</f>
        <v>0</v>
      </c>
      <c r="D58" s="39"/>
      <c r="E58" s="7" t="s">
        <v>410</v>
      </c>
      <c r="F58" s="7" t="s">
        <v>410</v>
      </c>
      <c r="G58" s="39" t="s">
        <v>410</v>
      </c>
      <c r="H58" s="39" t="s">
        <v>410</v>
      </c>
      <c r="I58" s="39" t="s">
        <v>410</v>
      </c>
      <c r="J58" s="39">
        <v>7</v>
      </c>
      <c r="K58" s="39" t="s">
        <v>27</v>
      </c>
      <c r="L58" s="49">
        <v>0.3</v>
      </c>
      <c r="M58" s="39">
        <v>1</v>
      </c>
      <c r="N58" s="39" t="s">
        <v>10</v>
      </c>
      <c r="O58" s="39" t="s">
        <v>415</v>
      </c>
      <c r="P58" s="39" t="s">
        <v>18</v>
      </c>
      <c r="Q58" s="39" t="s">
        <v>10</v>
      </c>
      <c r="R58" s="39" t="s">
        <v>417</v>
      </c>
      <c r="S58" s="11"/>
      <c r="T58" s="1"/>
    </row>
    <row r="59" spans="1:20" ht="30.6" customHeight="1" x14ac:dyDescent="0.3">
      <c r="A59" s="42" t="str">
        <f>'M1 ANNUEL MAQUETTE'!B59</f>
        <v>UEH Organoïdes</v>
      </c>
      <c r="B59" s="42" t="str">
        <f>'M1 ANNUEL MAQUETTE'!C59</f>
        <v>UE</v>
      </c>
      <c r="C59" s="41">
        <f>'M1 ANNUEL MAQUETTE'!F59</f>
        <v>0</v>
      </c>
      <c r="D59" s="39"/>
      <c r="E59" s="7" t="s">
        <v>410</v>
      </c>
      <c r="F59" s="7" t="s">
        <v>410</v>
      </c>
      <c r="G59" s="39" t="s">
        <v>410</v>
      </c>
      <c r="H59" s="39" t="s">
        <v>410</v>
      </c>
      <c r="I59" s="39" t="s">
        <v>410</v>
      </c>
      <c r="J59" s="39">
        <v>7</v>
      </c>
      <c r="K59" s="39" t="s">
        <v>27</v>
      </c>
      <c r="L59" s="49">
        <v>0.5</v>
      </c>
      <c r="M59" s="39">
        <v>1</v>
      </c>
      <c r="N59" s="39" t="s">
        <v>10</v>
      </c>
      <c r="O59" s="39" t="s">
        <v>415</v>
      </c>
      <c r="P59" s="39" t="s">
        <v>18</v>
      </c>
      <c r="Q59" s="39" t="s">
        <v>10</v>
      </c>
      <c r="R59" s="39" t="s">
        <v>417</v>
      </c>
      <c r="S59" s="11"/>
      <c r="T59" s="1"/>
    </row>
    <row r="60" spans="1:20" ht="30.6" customHeight="1" x14ac:dyDescent="0.3">
      <c r="A60" s="42" t="str">
        <f>'M1 ANNUEL MAQUETTE'!B60</f>
        <v>UEI Artificial Intelligence : Introduction to Machine Learning</v>
      </c>
      <c r="B60" s="42" t="str">
        <f>'M1 ANNUEL MAQUETTE'!C60</f>
        <v>UE</v>
      </c>
      <c r="C60" s="41">
        <f>'M1 ANNUEL MAQUETTE'!F60</f>
        <v>0</v>
      </c>
      <c r="D60" s="39"/>
      <c r="E60" s="7" t="s">
        <v>410</v>
      </c>
      <c r="F60" s="7" t="s">
        <v>410</v>
      </c>
      <c r="G60" s="39" t="s">
        <v>410</v>
      </c>
      <c r="H60" s="39" t="s">
        <v>410</v>
      </c>
      <c r="I60" s="39" t="s">
        <v>410</v>
      </c>
      <c r="J60" s="39">
        <v>7</v>
      </c>
      <c r="K60" s="39" t="s">
        <v>9</v>
      </c>
      <c r="L60" s="39"/>
      <c r="M60" s="39">
        <v>2</v>
      </c>
      <c r="N60" s="39"/>
      <c r="O60" s="39"/>
      <c r="P60" s="39"/>
      <c r="Q60" s="39"/>
      <c r="R60" s="39"/>
      <c r="S60" s="11"/>
      <c r="T60" s="1"/>
    </row>
    <row r="61" spans="1:20" ht="30.6" customHeight="1" x14ac:dyDescent="0.3">
      <c r="A61" s="42" t="str">
        <f>'M1 ANNUEL MAQUETTE'!B61</f>
        <v>PPR : Stage Laboratoire</v>
      </c>
      <c r="B61" s="42" t="str">
        <f>'M1 ANNUEL MAQUETTE'!C61</f>
        <v>UE</v>
      </c>
      <c r="C61" s="41">
        <f>'M1 ANNUEL MAQUETTE'!F61</f>
        <v>0</v>
      </c>
      <c r="D61" s="39"/>
      <c r="E61" s="7" t="s">
        <v>410</v>
      </c>
      <c r="F61" s="7" t="s">
        <v>410</v>
      </c>
      <c r="G61" s="39" t="s">
        <v>410</v>
      </c>
      <c r="H61" s="39" t="s">
        <v>410</v>
      </c>
      <c r="I61" s="39" t="s">
        <v>410</v>
      </c>
      <c r="J61" s="39">
        <v>7</v>
      </c>
      <c r="K61" s="39"/>
      <c r="L61" s="39"/>
      <c r="M61" s="39"/>
      <c r="N61" s="39"/>
      <c r="O61" s="39"/>
      <c r="P61" s="39"/>
      <c r="Q61" s="39"/>
      <c r="R61" s="39"/>
      <c r="S61" s="11"/>
      <c r="T61" s="1"/>
    </row>
    <row r="62" spans="1:20" ht="30.6" customHeight="1" x14ac:dyDescent="0.3">
      <c r="A62" s="42" t="str">
        <f>'M1 ANNUEL MAQUETTE'!B62</f>
        <v>Présentation du projet de stage</v>
      </c>
      <c r="B62" s="42" t="str">
        <f>'M1 ANNUEL MAQUETTE'!C62</f>
        <v>ECUE</v>
      </c>
      <c r="C62" s="41">
        <f>'M1 ANNUEL MAQUETTE'!F62</f>
        <v>0</v>
      </c>
      <c r="D62" s="39" t="s">
        <v>423</v>
      </c>
      <c r="E62" s="7" t="s">
        <v>410</v>
      </c>
      <c r="F62" s="7" t="s">
        <v>410</v>
      </c>
      <c r="G62" s="39" t="s">
        <v>410</v>
      </c>
      <c r="H62" s="39" t="s">
        <v>410</v>
      </c>
      <c r="I62" s="39" t="s">
        <v>410</v>
      </c>
      <c r="J62" s="39"/>
      <c r="K62" s="39" t="s">
        <v>18</v>
      </c>
      <c r="L62" s="39"/>
      <c r="M62" s="39"/>
      <c r="N62" s="39" t="s">
        <v>19</v>
      </c>
      <c r="O62" s="39" t="s">
        <v>424</v>
      </c>
      <c r="P62" s="40"/>
      <c r="Q62" s="40"/>
      <c r="R62" s="40"/>
      <c r="S62" s="11"/>
      <c r="T62" s="1"/>
    </row>
    <row r="63" spans="1:20" ht="30.6" customHeight="1" x14ac:dyDescent="0.3">
      <c r="A63" s="42" t="str">
        <f>'M1 ANNUEL MAQUETTE'!B63</f>
        <v>Présentation des résultats expérimentaux</v>
      </c>
      <c r="B63" s="42" t="str">
        <f>'M1 ANNUEL MAQUETTE'!C63</f>
        <v>ECUE</v>
      </c>
      <c r="C63" s="41">
        <f>'M1 ANNUEL MAQUETTE'!F63</f>
        <v>0</v>
      </c>
      <c r="D63" s="39" t="s">
        <v>411</v>
      </c>
      <c r="E63" s="7" t="s">
        <v>410</v>
      </c>
      <c r="F63" s="7" t="s">
        <v>410</v>
      </c>
      <c r="G63" s="39" t="s">
        <v>410</v>
      </c>
      <c r="H63" s="39" t="s">
        <v>410</v>
      </c>
      <c r="I63" s="39" t="s">
        <v>410</v>
      </c>
      <c r="J63" s="39"/>
      <c r="K63" s="39" t="s">
        <v>18</v>
      </c>
      <c r="L63" s="39"/>
      <c r="M63" s="39"/>
      <c r="N63" s="39" t="s">
        <v>19</v>
      </c>
      <c r="O63" s="39" t="s">
        <v>425</v>
      </c>
      <c r="P63" s="40"/>
      <c r="Q63" s="40"/>
      <c r="R63" s="40"/>
      <c r="S63" s="11"/>
      <c r="T63" s="1"/>
    </row>
    <row r="64" spans="1:20" ht="30.6" customHeight="1" x14ac:dyDescent="0.3">
      <c r="A64" s="42" t="str">
        <f>'M1 ANNUEL MAQUETTE'!B64</f>
        <v>Rapport de stage</v>
      </c>
      <c r="B64" s="42" t="str">
        <f>'M1 ANNUEL MAQUETTE'!C64</f>
        <v>ECUE</v>
      </c>
      <c r="C64" s="41">
        <f>'M1 ANNUEL MAQUETTE'!F64</f>
        <v>0</v>
      </c>
      <c r="D64" s="39" t="s">
        <v>423</v>
      </c>
      <c r="E64" s="7" t="s">
        <v>410</v>
      </c>
      <c r="F64" s="7" t="s">
        <v>410</v>
      </c>
      <c r="G64" s="39" t="s">
        <v>410</v>
      </c>
      <c r="H64" s="39" t="s">
        <v>410</v>
      </c>
      <c r="I64" s="39" t="s">
        <v>410</v>
      </c>
      <c r="J64" s="39"/>
      <c r="K64" s="39" t="s">
        <v>18</v>
      </c>
      <c r="L64" s="40"/>
      <c r="M64" s="40"/>
      <c r="N64" s="40" t="s">
        <v>34</v>
      </c>
      <c r="O64" s="40"/>
      <c r="P64" s="40"/>
      <c r="Q64" s="40"/>
      <c r="R64" s="40"/>
      <c r="S64" s="11"/>
      <c r="T64" s="1"/>
    </row>
    <row r="65" spans="1:20" ht="30.6" customHeight="1" x14ac:dyDescent="0.3">
      <c r="A65" s="42" t="str">
        <f>'M1 ANNUEL MAQUETTE'!B65</f>
        <v>Note de l'encadrant(e)</v>
      </c>
      <c r="B65" s="42" t="str">
        <f>'M1 ANNUEL MAQUETTE'!C65</f>
        <v>ECUE</v>
      </c>
      <c r="C65" s="41">
        <f>'M1 ANNUEL MAQUETTE'!F65</f>
        <v>0</v>
      </c>
      <c r="D65" s="39" t="s">
        <v>426</v>
      </c>
      <c r="E65" s="7" t="s">
        <v>410</v>
      </c>
      <c r="F65" s="7" t="s">
        <v>410</v>
      </c>
      <c r="G65" s="39" t="s">
        <v>410</v>
      </c>
      <c r="H65" s="39" t="s">
        <v>410</v>
      </c>
      <c r="I65" s="39" t="s">
        <v>410</v>
      </c>
      <c r="J65" s="39"/>
      <c r="K65" s="39" t="s">
        <v>18</v>
      </c>
      <c r="L65" s="40"/>
      <c r="M65" s="40"/>
      <c r="N65" s="40"/>
      <c r="O65" s="40"/>
      <c r="P65" s="40"/>
      <c r="Q65" s="40"/>
      <c r="R65" s="40"/>
      <c r="S65" s="11" t="s">
        <v>427</v>
      </c>
      <c r="T65" s="1"/>
    </row>
    <row r="66" spans="1:20" ht="30.6" customHeight="1" x14ac:dyDescent="0.3">
      <c r="A66" s="42" t="str">
        <f>'M1 ANNUEL MAQUETTE'!B66</f>
        <v>Projet tutoré de préparation scientifique au stage de laboratoire</v>
      </c>
      <c r="B66" s="42" t="str">
        <f>'M1 ANNUEL MAQUETTE'!C66</f>
        <v>ECUE</v>
      </c>
      <c r="C66" s="41" t="str">
        <f>'M1 ANNUEL MAQUETTE'!F66</f>
        <v> </v>
      </c>
      <c r="D66" s="39"/>
      <c r="E66" s="7" t="s">
        <v>422</v>
      </c>
      <c r="F66" s="7" t="s">
        <v>422</v>
      </c>
      <c r="G66" s="39" t="s">
        <v>422</v>
      </c>
      <c r="H66" s="39" t="s">
        <v>422</v>
      </c>
      <c r="I66" s="39" t="s">
        <v>422</v>
      </c>
      <c r="J66" s="39" t="s">
        <v>383</v>
      </c>
      <c r="K66" s="39"/>
      <c r="L66" s="39"/>
      <c r="M66" s="39"/>
      <c r="N66" s="39"/>
      <c r="O66" s="39"/>
      <c r="P66" s="39"/>
      <c r="Q66" s="39"/>
      <c r="R66" s="39"/>
      <c r="S66" s="7"/>
      <c r="T66" s="1"/>
    </row>
    <row r="67" spans="1:20" ht="30.6" customHeight="1" x14ac:dyDescent="0.3">
      <c r="A67" s="42">
        <f>'M1 ANNUEL MAQUETTE'!B67</f>
        <v>0</v>
      </c>
      <c r="B67" s="42">
        <f>'M1 ANNUEL MAQUETTE'!C67</f>
        <v>0</v>
      </c>
      <c r="C67" s="41">
        <f>'M1 ANNUEL MAQUETTE'!F67</f>
        <v>0</v>
      </c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7"/>
      <c r="T67" s="1"/>
    </row>
    <row r="68" spans="1:20" ht="30.6" customHeight="1" x14ac:dyDescent="0.3">
      <c r="A68" s="42">
        <f>'M1 ANNUEL MAQUETTE'!B68</f>
        <v>0</v>
      </c>
      <c r="B68" s="42">
        <f>'M1 ANNUEL MAQUETTE'!C68</f>
        <v>0</v>
      </c>
      <c r="C68" s="41">
        <f>'M1 ANNUEL MAQUETTE'!F68</f>
        <v>0</v>
      </c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39"/>
      <c r="P68" s="39"/>
      <c r="Q68" s="39"/>
      <c r="R68" s="39"/>
      <c r="S68" s="7"/>
      <c r="T68" s="1"/>
    </row>
    <row r="69" spans="1:20" ht="30.6" customHeight="1" x14ac:dyDescent="0.3">
      <c r="A69" s="42">
        <f>'M1 ANNUEL MAQUETTE'!B69</f>
        <v>0</v>
      </c>
      <c r="B69" s="42">
        <f>'M1 ANNUEL MAQUETTE'!C69</f>
        <v>0</v>
      </c>
      <c r="C69" s="41">
        <f>'M1 ANNUEL MAQUETTE'!F69</f>
        <v>0</v>
      </c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7"/>
      <c r="T69" s="1"/>
    </row>
    <row r="70" spans="1:20" ht="30.6" customHeight="1" x14ac:dyDescent="0.3">
      <c r="A70" s="42">
        <f>'M1 ANNUEL MAQUETTE'!B70</f>
        <v>0</v>
      </c>
      <c r="B70" s="42">
        <f>'M1 ANNUEL MAQUETTE'!C70</f>
        <v>0</v>
      </c>
      <c r="C70" s="41">
        <f>'M1 ANNUEL MAQUETTE'!F70</f>
        <v>0</v>
      </c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39"/>
      <c r="P70" s="39"/>
      <c r="Q70" s="39"/>
      <c r="R70" s="39"/>
      <c r="S70" s="7"/>
      <c r="T70" s="1"/>
    </row>
    <row r="71" spans="1:20" ht="30.6" customHeight="1" x14ac:dyDescent="0.3">
      <c r="A71" s="42">
        <f>'M1 ANNUEL MAQUETTE'!B71</f>
        <v>0</v>
      </c>
      <c r="B71" s="42">
        <f>'M1 ANNUEL MAQUETTE'!C71</f>
        <v>0</v>
      </c>
      <c r="C71" s="41">
        <f>'M1 ANNUEL MAQUETTE'!F71</f>
        <v>0</v>
      </c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7"/>
      <c r="T71" s="1"/>
    </row>
    <row r="72" spans="1:20" ht="30.6" customHeight="1" x14ac:dyDescent="0.3">
      <c r="A72" s="42">
        <f>'M1 ANNUEL MAQUETTE'!B72</f>
        <v>0</v>
      </c>
      <c r="B72" s="42">
        <f>'M1 ANNUEL MAQUETTE'!C72</f>
        <v>0</v>
      </c>
      <c r="C72" s="41">
        <f>'M1 ANNUEL MAQUETTE'!F72</f>
        <v>0</v>
      </c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39"/>
      <c r="Q72" s="39"/>
      <c r="R72" s="39"/>
      <c r="S72" s="7"/>
      <c r="T72" s="1"/>
    </row>
    <row r="73" spans="1:20" ht="30.6" customHeight="1" x14ac:dyDescent="0.3">
      <c r="A73" s="42">
        <f>'M1 ANNUEL MAQUETTE'!B73</f>
        <v>0</v>
      </c>
      <c r="B73" s="42">
        <f>'M1 ANNUEL MAQUETTE'!C73</f>
        <v>0</v>
      </c>
      <c r="C73" s="41">
        <f>'M1 ANNUEL MAQUETTE'!F73</f>
        <v>0</v>
      </c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39"/>
      <c r="R73" s="39"/>
      <c r="S73" s="7"/>
      <c r="T73" s="1"/>
    </row>
    <row r="74" spans="1:20" ht="30.6" customHeight="1" x14ac:dyDescent="0.3">
      <c r="A74" s="42">
        <f>'M1 ANNUEL MAQUETTE'!B74</f>
        <v>0</v>
      </c>
      <c r="B74" s="42">
        <f>'M1 ANNUEL MAQUETTE'!C74</f>
        <v>0</v>
      </c>
      <c r="C74" s="41">
        <f>'M1 ANNUEL MAQUETTE'!F74</f>
        <v>0</v>
      </c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39"/>
      <c r="P74" s="39"/>
      <c r="Q74" s="39"/>
      <c r="R74" s="39"/>
      <c r="S74" s="7"/>
      <c r="T74" s="1"/>
    </row>
    <row r="75" spans="1:20" ht="30.6" customHeight="1" x14ac:dyDescent="0.3">
      <c r="A75" s="42">
        <f>'M1 ANNUEL MAQUETTE'!B75</f>
        <v>0</v>
      </c>
      <c r="B75" s="42">
        <f>'M1 ANNUEL MAQUETTE'!C75</f>
        <v>0</v>
      </c>
      <c r="C75" s="41">
        <f>'M1 ANNUEL MAQUETTE'!F75</f>
        <v>0</v>
      </c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7"/>
      <c r="T75" s="1"/>
    </row>
    <row r="76" spans="1:20" ht="30.6" customHeight="1" x14ac:dyDescent="0.3">
      <c r="A76" s="42">
        <f>'M1 ANNUEL MAQUETTE'!B76</f>
        <v>0</v>
      </c>
      <c r="B76" s="42">
        <f>'M1 ANNUEL MAQUETTE'!C76</f>
        <v>0</v>
      </c>
      <c r="C76" s="41">
        <f>'M1 ANNUEL MAQUETTE'!F76</f>
        <v>0</v>
      </c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7"/>
      <c r="T76" s="1"/>
    </row>
    <row r="77" spans="1:20" ht="30.6" customHeight="1" x14ac:dyDescent="0.3">
      <c r="A77" s="42">
        <f>'M1 ANNUEL MAQUETTE'!B77</f>
        <v>0</v>
      </c>
      <c r="B77" s="42">
        <f>'M1 ANNUEL MAQUETTE'!C77</f>
        <v>0</v>
      </c>
      <c r="C77" s="41">
        <f>'M1 ANNUEL MAQUETTE'!F77</f>
        <v>0</v>
      </c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7"/>
      <c r="T77" s="1"/>
    </row>
    <row r="78" spans="1:20" ht="30.6" customHeight="1" x14ac:dyDescent="0.3">
      <c r="A78" s="42">
        <f>'M1 ANNUEL MAQUETTE'!B78</f>
        <v>0</v>
      </c>
      <c r="B78" s="42">
        <f>'M1 ANNUEL MAQUETTE'!C78</f>
        <v>0</v>
      </c>
      <c r="C78" s="41">
        <f>'M1 ANNUEL MAQUETTE'!F78</f>
        <v>0</v>
      </c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7"/>
      <c r="T78" s="1"/>
    </row>
    <row r="79" spans="1:20" ht="30.6" customHeight="1" x14ac:dyDescent="0.3">
      <c r="A79" s="42">
        <f>'M1 ANNUEL MAQUETTE'!B79</f>
        <v>0</v>
      </c>
      <c r="B79" s="42">
        <f>'M1 ANNUEL MAQUETTE'!C79</f>
        <v>0</v>
      </c>
      <c r="C79" s="41">
        <f>'M1 ANNUEL MAQUETTE'!F79</f>
        <v>0</v>
      </c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7"/>
      <c r="T79" s="1"/>
    </row>
    <row r="80" spans="1:20" ht="30.6" customHeight="1" x14ac:dyDescent="0.3">
      <c r="A80" s="42">
        <f>'M1 ANNUEL MAQUETTE'!B80</f>
        <v>0</v>
      </c>
      <c r="B80" s="42">
        <f>'M1 ANNUEL MAQUETTE'!C80</f>
        <v>0</v>
      </c>
      <c r="C80" s="41">
        <f>'M1 ANNUEL MAQUETTE'!F80</f>
        <v>0</v>
      </c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39"/>
      <c r="P80" s="39"/>
      <c r="Q80" s="39"/>
      <c r="R80" s="39"/>
      <c r="S80" s="7"/>
      <c r="T80" s="1"/>
    </row>
    <row r="81" spans="1:20" ht="30.6" customHeight="1" x14ac:dyDescent="0.3">
      <c r="A81" s="42">
        <f>'M1 ANNUEL MAQUETTE'!B81</f>
        <v>0</v>
      </c>
      <c r="B81" s="42">
        <f>'M1 ANNUEL MAQUETTE'!C81</f>
        <v>0</v>
      </c>
      <c r="C81" s="41">
        <f>'M1 ANNUEL MAQUETTE'!F81</f>
        <v>0</v>
      </c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39"/>
      <c r="R81" s="39"/>
      <c r="S81" s="7"/>
      <c r="T81" s="1"/>
    </row>
    <row r="82" spans="1:20" ht="30.6" customHeight="1" x14ac:dyDescent="0.3">
      <c r="A82" s="42">
        <f>'M1 ANNUEL MAQUETTE'!B82</f>
        <v>0</v>
      </c>
      <c r="B82" s="42">
        <f>'M1 ANNUEL MAQUETTE'!C82</f>
        <v>0</v>
      </c>
      <c r="C82" s="41">
        <f>'M1 ANNUEL MAQUETTE'!F82</f>
        <v>0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7"/>
      <c r="T82" s="1"/>
    </row>
    <row r="83" spans="1:20" ht="30.6" customHeight="1" x14ac:dyDescent="0.3">
      <c r="A83" s="42">
        <f>'M1 ANNUEL MAQUETTE'!B83</f>
        <v>0</v>
      </c>
      <c r="B83" s="42">
        <f>'M1 ANNUEL MAQUETTE'!C83</f>
        <v>0</v>
      </c>
      <c r="C83" s="41">
        <f>'M1 ANNUEL MAQUETTE'!F83</f>
        <v>0</v>
      </c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7"/>
      <c r="T83" s="1"/>
    </row>
    <row r="84" spans="1:20" ht="30.6" customHeight="1" x14ac:dyDescent="0.3">
      <c r="A84" s="42">
        <f>'M1 ANNUEL MAQUETTE'!B84</f>
        <v>0</v>
      </c>
      <c r="B84" s="42">
        <f>'M1 ANNUEL MAQUETTE'!C84</f>
        <v>0</v>
      </c>
      <c r="C84" s="41">
        <f>'M1 ANNUEL MAQUETTE'!F84</f>
        <v>0</v>
      </c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7"/>
      <c r="T84" s="1"/>
    </row>
    <row r="85" spans="1:20" ht="30.6" customHeight="1" x14ac:dyDescent="0.3">
      <c r="A85" s="42">
        <f>'M1 ANNUEL MAQUETTE'!B85</f>
        <v>0</v>
      </c>
      <c r="B85" s="42">
        <f>'M1 ANNUEL MAQUETTE'!C85</f>
        <v>0</v>
      </c>
      <c r="C85" s="41">
        <f>'M1 ANNUEL MAQUETTE'!F85</f>
        <v>0</v>
      </c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7"/>
      <c r="T85" s="1"/>
    </row>
    <row r="86" spans="1:20" ht="30.6" customHeight="1" x14ac:dyDescent="0.3">
      <c r="A86" s="42">
        <f>'M1 ANNUEL MAQUETTE'!B86</f>
        <v>0</v>
      </c>
      <c r="B86" s="42">
        <f>'M1 ANNUEL MAQUETTE'!C86</f>
        <v>0</v>
      </c>
      <c r="C86" s="41">
        <f>'M1 ANNUEL MAQUETTE'!F86</f>
        <v>0</v>
      </c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7"/>
      <c r="T86" s="1"/>
    </row>
    <row r="87" spans="1:20" ht="30.6" customHeight="1" x14ac:dyDescent="0.3">
      <c r="A87" s="42">
        <f>'M1 ANNUEL MAQUETTE'!B87</f>
        <v>0</v>
      </c>
      <c r="B87" s="42">
        <f>'M1 ANNUEL MAQUETTE'!C87</f>
        <v>0</v>
      </c>
      <c r="C87" s="41">
        <f>'M1 ANNUEL MAQUETTE'!F87</f>
        <v>0</v>
      </c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7"/>
      <c r="T87" s="1"/>
    </row>
    <row r="88" spans="1:20" ht="30.6" customHeight="1" x14ac:dyDescent="0.3">
      <c r="A88" s="42">
        <f>'M1 ANNUEL MAQUETTE'!B88</f>
        <v>0</v>
      </c>
      <c r="B88" s="42">
        <f>'M1 ANNUEL MAQUETTE'!C88</f>
        <v>0</v>
      </c>
      <c r="C88" s="41">
        <f>'M1 ANNUEL MAQUETTE'!F88</f>
        <v>0</v>
      </c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7"/>
      <c r="T88" s="1"/>
    </row>
    <row r="89" spans="1:20" ht="30.6" customHeight="1" x14ac:dyDescent="0.3">
      <c r="A89" s="42">
        <f>'M1 ANNUEL MAQUETTE'!B89</f>
        <v>0</v>
      </c>
      <c r="B89" s="42">
        <f>'M1 ANNUEL MAQUETTE'!C89</f>
        <v>0</v>
      </c>
      <c r="C89" s="41">
        <f>'M1 ANNUEL MAQUETTE'!F89</f>
        <v>0</v>
      </c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39"/>
      <c r="P89" s="39"/>
      <c r="Q89" s="39"/>
      <c r="R89" s="39"/>
      <c r="S89" s="7"/>
      <c r="T89" s="1"/>
    </row>
    <row r="90" spans="1:20" ht="30.6" customHeight="1" x14ac:dyDescent="0.3">
      <c r="A90" s="42">
        <f>'M1 ANNUEL MAQUETTE'!B90</f>
        <v>0</v>
      </c>
      <c r="B90" s="42">
        <f>'M1 ANNUEL MAQUETTE'!C90</f>
        <v>0</v>
      </c>
      <c r="C90" s="41">
        <f>'M1 ANNUEL MAQUETTE'!F90</f>
        <v>0</v>
      </c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39"/>
      <c r="P90" s="39"/>
      <c r="Q90" s="39"/>
      <c r="R90" s="39"/>
      <c r="S90" s="7"/>
      <c r="T90" s="1"/>
    </row>
    <row r="91" spans="1:20" ht="30.6" customHeight="1" x14ac:dyDescent="0.3">
      <c r="A91" s="42">
        <f>'M1 ANNUEL MAQUETTE'!B91</f>
        <v>0</v>
      </c>
      <c r="B91" s="42">
        <f>'M1 ANNUEL MAQUETTE'!C91</f>
        <v>0</v>
      </c>
      <c r="C91" s="41">
        <f>'M1 ANNUEL MAQUETTE'!F91</f>
        <v>0</v>
      </c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7"/>
      <c r="T91" s="1"/>
    </row>
    <row r="92" spans="1:20" ht="30.6" customHeight="1" x14ac:dyDescent="0.3">
      <c r="A92" s="42">
        <f>'M1 ANNUEL MAQUETTE'!B92</f>
        <v>0</v>
      </c>
      <c r="B92" s="42">
        <f>'M1 ANNUEL MAQUETTE'!C92</f>
        <v>0</v>
      </c>
      <c r="C92" s="41">
        <f>'M1 ANNUEL MAQUETTE'!F92</f>
        <v>0</v>
      </c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7"/>
      <c r="T92" s="1"/>
    </row>
    <row r="93" spans="1:20" ht="30.6" customHeight="1" x14ac:dyDescent="0.3">
      <c r="A93" s="42">
        <f>'M1 ANNUEL MAQUETTE'!B93</f>
        <v>0</v>
      </c>
      <c r="B93" s="42">
        <f>'M1 ANNUEL MAQUETTE'!C93</f>
        <v>0</v>
      </c>
      <c r="C93" s="41">
        <f>'M1 ANNUEL MAQUETTE'!F93</f>
        <v>0</v>
      </c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7"/>
      <c r="T93" s="1"/>
    </row>
    <row r="94" spans="1:20" ht="30.6" customHeight="1" x14ac:dyDescent="0.3">
      <c r="A94" s="42">
        <f>'M1 ANNUEL MAQUETTE'!B94</f>
        <v>0</v>
      </c>
      <c r="B94" s="42">
        <f>'M1 ANNUEL MAQUETTE'!C94</f>
        <v>0</v>
      </c>
      <c r="C94" s="41">
        <f>'M1 ANNUEL MAQUETTE'!F94</f>
        <v>0</v>
      </c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7"/>
      <c r="T94" s="1"/>
    </row>
    <row r="95" spans="1:20" ht="30.6" customHeight="1" x14ac:dyDescent="0.3">
      <c r="A95" s="42">
        <f>'M1 ANNUEL MAQUETTE'!B95</f>
        <v>0</v>
      </c>
      <c r="B95" s="42">
        <f>'M1 ANNUEL MAQUETTE'!C95</f>
        <v>0</v>
      </c>
      <c r="C95" s="41">
        <f>'M1 ANNUEL MAQUETTE'!F95</f>
        <v>0</v>
      </c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7"/>
      <c r="T95" s="1"/>
    </row>
    <row r="96" spans="1:20" ht="30.6" customHeight="1" x14ac:dyDescent="0.3">
      <c r="A96" s="42">
        <f>'M1 ANNUEL MAQUETTE'!B96</f>
        <v>0</v>
      </c>
      <c r="B96" s="42">
        <f>'M1 ANNUEL MAQUETTE'!C96</f>
        <v>0</v>
      </c>
      <c r="C96" s="41">
        <f>'M1 ANNUEL MAQUETTE'!F96</f>
        <v>0</v>
      </c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7"/>
      <c r="T96" s="1"/>
    </row>
    <row r="97" spans="1:20" ht="30.6" customHeight="1" x14ac:dyDescent="0.3">
      <c r="A97" s="42">
        <f>'M1 ANNUEL MAQUETTE'!B97</f>
        <v>0</v>
      </c>
      <c r="B97" s="42">
        <f>'M1 ANNUEL MAQUETTE'!C97</f>
        <v>0</v>
      </c>
      <c r="C97" s="41">
        <f>'M1 ANNUEL MAQUETTE'!F97</f>
        <v>0</v>
      </c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7"/>
      <c r="T97" s="1"/>
    </row>
    <row r="98" spans="1:20" ht="30.6" customHeight="1" x14ac:dyDescent="0.3">
      <c r="A98" s="42">
        <f>'M1 ANNUEL MAQUETTE'!B98</f>
        <v>0</v>
      </c>
      <c r="B98" s="42">
        <f>'M1 ANNUEL MAQUETTE'!C98</f>
        <v>0</v>
      </c>
      <c r="C98" s="41">
        <f>'M1 ANNUEL MAQUETTE'!F98</f>
        <v>0</v>
      </c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7"/>
      <c r="T98" s="1"/>
    </row>
    <row r="99" spans="1:20" ht="30.6" customHeight="1" x14ac:dyDescent="0.3">
      <c r="A99" s="42">
        <f>'M1 ANNUEL MAQUETTE'!B99</f>
        <v>0</v>
      </c>
      <c r="B99" s="42">
        <f>'M1 ANNUEL MAQUETTE'!C99</f>
        <v>0</v>
      </c>
      <c r="C99" s="41">
        <f>'M1 ANNUEL MAQUETTE'!F99</f>
        <v>0</v>
      </c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7"/>
      <c r="T99" s="1"/>
    </row>
    <row r="100" spans="1:20" ht="30.6" customHeight="1" x14ac:dyDescent="0.3">
      <c r="A100" s="42">
        <f>'M1 ANNUEL MAQUETTE'!B100</f>
        <v>0</v>
      </c>
      <c r="B100" s="42">
        <f>'M1 ANNUEL MAQUETTE'!C100</f>
        <v>0</v>
      </c>
      <c r="C100" s="41">
        <f>'M1 ANNUEL MAQUETTE'!F100</f>
        <v>0</v>
      </c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7"/>
      <c r="T100" s="1"/>
    </row>
    <row r="101" spans="1:20" ht="30.6" customHeight="1" x14ac:dyDescent="0.3">
      <c r="A101" s="42">
        <f>'M1 ANNUEL MAQUETTE'!B101</f>
        <v>0</v>
      </c>
      <c r="B101" s="42">
        <f>'M1 ANNUEL MAQUETTE'!C101</f>
        <v>0</v>
      </c>
      <c r="C101" s="41">
        <f>'M1 ANNUEL MAQUETTE'!F101</f>
        <v>0</v>
      </c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7"/>
      <c r="T101" s="1"/>
    </row>
    <row r="102" spans="1:20" ht="30.6" customHeight="1" x14ac:dyDescent="0.3">
      <c r="A102" s="42">
        <f>'M1 ANNUEL MAQUETTE'!B102</f>
        <v>0</v>
      </c>
      <c r="B102" s="42">
        <f>'M1 ANNUEL MAQUETTE'!C102</f>
        <v>0</v>
      </c>
      <c r="C102" s="41">
        <f>'M1 ANNUEL MAQUETTE'!F102</f>
        <v>0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7"/>
      <c r="T102" s="1"/>
    </row>
    <row r="103" spans="1:20" ht="30.6" customHeight="1" x14ac:dyDescent="0.3">
      <c r="A103" s="42">
        <f>'M1 ANNUEL MAQUETTE'!B103</f>
        <v>0</v>
      </c>
      <c r="B103" s="42">
        <f>'M1 ANNUEL MAQUETTE'!C103</f>
        <v>0</v>
      </c>
      <c r="C103" s="41">
        <f>'M1 ANNUEL MAQUETTE'!F103</f>
        <v>0</v>
      </c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7"/>
      <c r="T103" s="1"/>
    </row>
    <row r="104" spans="1:20" ht="30.6" customHeight="1" x14ac:dyDescent="0.3">
      <c r="A104" s="42">
        <f>'M1 ANNUEL MAQUETTE'!B104</f>
        <v>0</v>
      </c>
      <c r="B104" s="42">
        <f>'M1 ANNUEL MAQUETTE'!C104</f>
        <v>0</v>
      </c>
      <c r="C104" s="41">
        <f>'M1 ANNUEL MAQUETTE'!F104</f>
        <v>0</v>
      </c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7"/>
      <c r="T104" s="1"/>
    </row>
    <row r="105" spans="1:20" ht="30.6" customHeight="1" x14ac:dyDescent="0.3">
      <c r="A105" s="42">
        <f>'M1 ANNUEL MAQUETTE'!B105</f>
        <v>0</v>
      </c>
      <c r="B105" s="42">
        <f>'M1 ANNUEL MAQUETTE'!C105</f>
        <v>0</v>
      </c>
      <c r="C105" s="41">
        <f>'M1 ANNUEL MAQUETTE'!F105</f>
        <v>0</v>
      </c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7"/>
      <c r="T105" s="1"/>
    </row>
    <row r="106" spans="1:20" ht="30.6" customHeight="1" x14ac:dyDescent="0.3">
      <c r="A106" s="42">
        <f>'M1 ANNUEL MAQUETTE'!B106</f>
        <v>0</v>
      </c>
      <c r="B106" s="42">
        <f>'M1 ANNUEL MAQUETTE'!C106</f>
        <v>0</v>
      </c>
      <c r="C106" s="41">
        <f>'M1 ANNUEL MAQUETTE'!F106</f>
        <v>0</v>
      </c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7"/>
      <c r="T106" s="1"/>
    </row>
    <row r="107" spans="1:20" ht="30.6" customHeight="1" x14ac:dyDescent="0.3">
      <c r="A107" s="42">
        <f>'M1 ANNUEL MAQUETTE'!B107</f>
        <v>0</v>
      </c>
      <c r="B107" s="42">
        <f>'M1 ANNUEL MAQUETTE'!C107</f>
        <v>0</v>
      </c>
      <c r="C107" s="41">
        <f>'M1 ANNUEL MAQUETTE'!F107</f>
        <v>0</v>
      </c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7"/>
      <c r="T107" s="1"/>
    </row>
    <row r="108" spans="1:20" ht="30.6" customHeight="1" x14ac:dyDescent="0.3">
      <c r="A108" s="42">
        <f>'M1 ANNUEL MAQUETTE'!B108</f>
        <v>0</v>
      </c>
      <c r="B108" s="42">
        <f>'M1 ANNUEL MAQUETTE'!C108</f>
        <v>0</v>
      </c>
      <c r="C108" s="41">
        <f>'M1 ANNUEL MAQUETTE'!F108</f>
        <v>0</v>
      </c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7"/>
      <c r="T108" s="1"/>
    </row>
    <row r="109" spans="1:20" ht="30.6" customHeight="1" x14ac:dyDescent="0.3">
      <c r="A109" s="42">
        <f>'M1 ANNUEL MAQUETTE'!B109</f>
        <v>0</v>
      </c>
      <c r="B109" s="42">
        <f>'M1 ANNUEL MAQUETTE'!C109</f>
        <v>0</v>
      </c>
      <c r="C109" s="41">
        <f>'M1 ANNUEL MAQUETTE'!F109</f>
        <v>0</v>
      </c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7"/>
      <c r="T109" s="1"/>
    </row>
    <row r="110" spans="1:20" ht="30.6" customHeight="1" x14ac:dyDescent="0.3">
      <c r="A110" s="42">
        <f>'M1 ANNUEL MAQUETTE'!B110</f>
        <v>0</v>
      </c>
      <c r="B110" s="42">
        <f>'M1 ANNUEL MAQUETTE'!C110</f>
        <v>0</v>
      </c>
      <c r="C110" s="41">
        <f>'M1 ANNUEL MAQUETTE'!F110</f>
        <v>0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7"/>
      <c r="T110" s="1"/>
    </row>
    <row r="111" spans="1:20" ht="30.6" customHeight="1" x14ac:dyDescent="0.3">
      <c r="A111" s="42">
        <f>'M1 ANNUEL MAQUETTE'!B111</f>
        <v>0</v>
      </c>
      <c r="B111" s="42">
        <f>'M1 ANNUEL MAQUETTE'!C111</f>
        <v>0</v>
      </c>
      <c r="C111" s="41">
        <f>'M1 ANNUEL MAQUETTE'!F111</f>
        <v>0</v>
      </c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7"/>
      <c r="T111" s="1"/>
    </row>
    <row r="112" spans="1:20" ht="30.6" customHeight="1" x14ac:dyDescent="0.3">
      <c r="A112" s="42">
        <f>'M1 ANNUEL MAQUETTE'!B112</f>
        <v>0</v>
      </c>
      <c r="B112" s="42">
        <f>'M1 ANNUEL MAQUETTE'!C112</f>
        <v>0</v>
      </c>
      <c r="C112" s="41">
        <f>'M1 ANNUEL MAQUETTE'!F112</f>
        <v>0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  <c r="Q112" s="39"/>
      <c r="R112" s="39"/>
      <c r="S112" s="7"/>
      <c r="T112" s="1"/>
    </row>
    <row r="113" spans="1:20" ht="30.6" customHeight="1" x14ac:dyDescent="0.3">
      <c r="A113" s="42">
        <f>'M1 ANNUEL MAQUETTE'!B113</f>
        <v>0</v>
      </c>
      <c r="B113" s="42">
        <f>'M1 ANNUEL MAQUETTE'!C113</f>
        <v>0</v>
      </c>
      <c r="C113" s="41">
        <f>'M1 ANNUEL MAQUETTE'!F113</f>
        <v>0</v>
      </c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39"/>
      <c r="P113" s="39"/>
      <c r="Q113" s="39"/>
      <c r="R113" s="39"/>
      <c r="S113" s="7"/>
      <c r="T113" s="1"/>
    </row>
    <row r="114" spans="1:20" ht="30.6" customHeight="1" x14ac:dyDescent="0.3">
      <c r="A114" s="42">
        <f>'M1 ANNUEL MAQUETTE'!B114</f>
        <v>0</v>
      </c>
      <c r="B114" s="42">
        <f>'M1 ANNUEL MAQUETTE'!C114</f>
        <v>0</v>
      </c>
      <c r="C114" s="41">
        <f>'M1 ANNUEL MAQUETTE'!F114</f>
        <v>0</v>
      </c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39"/>
      <c r="P114" s="39"/>
      <c r="Q114" s="39"/>
      <c r="R114" s="39"/>
      <c r="S114" s="7"/>
      <c r="T114" s="1"/>
    </row>
    <row r="115" spans="1:20" ht="30.6" customHeight="1" x14ac:dyDescent="0.3">
      <c r="A115" s="42">
        <f>'M1 ANNUEL MAQUETTE'!B115</f>
        <v>0</v>
      </c>
      <c r="B115" s="42">
        <f>'M1 ANNUEL MAQUETTE'!C115</f>
        <v>0</v>
      </c>
      <c r="C115" s="41">
        <f>'M1 ANNUEL MAQUETTE'!F115</f>
        <v>0</v>
      </c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39"/>
      <c r="P115" s="39"/>
      <c r="Q115" s="39"/>
      <c r="R115" s="39"/>
      <c r="S115" s="7"/>
      <c r="T115" s="1"/>
    </row>
    <row r="116" spans="1:20" ht="30.6" customHeight="1" x14ac:dyDescent="0.3">
      <c r="A116" s="42">
        <f>'M1 ANNUEL MAQUETTE'!B116</f>
        <v>0</v>
      </c>
      <c r="B116" s="42">
        <f>'M1 ANNUEL MAQUETTE'!C116</f>
        <v>0</v>
      </c>
      <c r="C116" s="41">
        <f>'M1 ANNUEL MAQUETTE'!F116</f>
        <v>0</v>
      </c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39"/>
      <c r="P116" s="39"/>
      <c r="Q116" s="39"/>
      <c r="R116" s="39"/>
      <c r="S116" s="7"/>
      <c r="T116" s="1"/>
    </row>
    <row r="117" spans="1:20" ht="30.6" customHeight="1" x14ac:dyDescent="0.3">
      <c r="A117" s="42">
        <f>'M1 ANNUEL MAQUETTE'!B117</f>
        <v>0</v>
      </c>
      <c r="B117" s="42">
        <f>'M1 ANNUEL MAQUETTE'!C117</f>
        <v>0</v>
      </c>
      <c r="C117" s="41">
        <f>'M1 ANNUEL MAQUETTE'!F117</f>
        <v>0</v>
      </c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39"/>
      <c r="P117" s="39"/>
      <c r="Q117" s="39"/>
      <c r="R117" s="39"/>
      <c r="S117" s="7"/>
      <c r="T117" s="1"/>
    </row>
    <row r="118" spans="1:20" ht="30.6" customHeight="1" x14ac:dyDescent="0.3">
      <c r="A118" s="42">
        <f>'M1 ANNUEL MAQUETTE'!B118</f>
        <v>0</v>
      </c>
      <c r="B118" s="42">
        <f>'M1 ANNUEL MAQUETTE'!C118</f>
        <v>0</v>
      </c>
      <c r="C118" s="41">
        <f>'M1 ANNUEL MAQUETTE'!F118</f>
        <v>0</v>
      </c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39"/>
      <c r="P118" s="39"/>
      <c r="Q118" s="39"/>
      <c r="R118" s="39"/>
      <c r="S118" s="7"/>
      <c r="T118" s="1"/>
    </row>
    <row r="119" spans="1:20" ht="30.6" customHeight="1" x14ac:dyDescent="0.3">
      <c r="A119" s="42">
        <f>'M1 ANNUEL MAQUETTE'!B119</f>
        <v>0</v>
      </c>
      <c r="B119" s="42">
        <f>'M1 ANNUEL MAQUETTE'!C119</f>
        <v>0</v>
      </c>
      <c r="C119" s="41">
        <f>'M1 ANNUEL MAQUETTE'!F119</f>
        <v>0</v>
      </c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39"/>
      <c r="P119" s="39"/>
      <c r="Q119" s="39"/>
      <c r="R119" s="39"/>
      <c r="S119" s="7"/>
      <c r="T119" s="1"/>
    </row>
    <row r="120" spans="1:20" ht="30.6" customHeight="1" x14ac:dyDescent="0.3">
      <c r="A120" s="42">
        <f>'M1 ANNUEL MAQUETTE'!B120</f>
        <v>0</v>
      </c>
      <c r="B120" s="42">
        <f>'M1 ANNUEL MAQUETTE'!C120</f>
        <v>0</v>
      </c>
      <c r="C120" s="41">
        <f>'M1 ANNUEL MAQUETTE'!F120</f>
        <v>0</v>
      </c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  <c r="R120" s="39"/>
      <c r="S120" s="7"/>
      <c r="T120" s="1"/>
    </row>
    <row r="121" spans="1:20" ht="30.6" customHeight="1" x14ac:dyDescent="0.3">
      <c r="A121" s="42">
        <f>'M1 ANNUEL MAQUETTE'!B121</f>
        <v>0</v>
      </c>
      <c r="B121" s="42">
        <f>'M1 ANNUEL MAQUETTE'!C121</f>
        <v>0</v>
      </c>
      <c r="C121" s="41">
        <f>'M1 ANNUEL MAQUETTE'!F121</f>
        <v>0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7"/>
      <c r="T121" s="1"/>
    </row>
    <row r="122" spans="1:20" ht="30.6" customHeight="1" x14ac:dyDescent="0.3">
      <c r="A122" s="42">
        <f>'M1 ANNUEL MAQUETTE'!B122</f>
        <v>0</v>
      </c>
      <c r="B122" s="42">
        <f>'M1 ANNUEL MAQUETTE'!C122</f>
        <v>0</v>
      </c>
      <c r="C122" s="41">
        <f>'M1 ANNUEL MAQUETTE'!F122</f>
        <v>0</v>
      </c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39"/>
      <c r="P122" s="39"/>
      <c r="Q122" s="39"/>
      <c r="R122" s="39"/>
      <c r="S122" s="7"/>
      <c r="T122" s="1"/>
    </row>
    <row r="123" spans="1:20" ht="30.6" customHeight="1" x14ac:dyDescent="0.3">
      <c r="A123" s="42">
        <f>'M1 ANNUEL MAQUETTE'!B123</f>
        <v>0</v>
      </c>
      <c r="B123" s="42">
        <f>'M1 ANNUEL MAQUETTE'!C123</f>
        <v>0</v>
      </c>
      <c r="C123" s="41">
        <f>'M1 ANNUEL MAQUETTE'!F123</f>
        <v>0</v>
      </c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39"/>
      <c r="P123" s="39"/>
      <c r="Q123" s="39"/>
      <c r="R123" s="39"/>
      <c r="S123" s="7"/>
      <c r="T123" s="1"/>
    </row>
    <row r="124" spans="1:20" ht="30.6" customHeight="1" x14ac:dyDescent="0.3">
      <c r="A124" s="42">
        <f>'M1 ANNUEL MAQUETTE'!B124</f>
        <v>0</v>
      </c>
      <c r="B124" s="42">
        <f>'M1 ANNUEL MAQUETTE'!C124</f>
        <v>0</v>
      </c>
      <c r="C124" s="41">
        <f>'M1 ANNUEL MAQUETTE'!F124</f>
        <v>0</v>
      </c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7"/>
      <c r="T124" s="1"/>
    </row>
    <row r="125" spans="1:20" ht="30.6" customHeight="1" x14ac:dyDescent="0.3">
      <c r="A125" s="42">
        <f>'M1 ANNUEL MAQUETTE'!B125</f>
        <v>0</v>
      </c>
      <c r="B125" s="42">
        <f>'M1 ANNUEL MAQUETTE'!C125</f>
        <v>0</v>
      </c>
      <c r="C125" s="41">
        <f>'M1 ANNUEL MAQUETTE'!F125</f>
        <v>0</v>
      </c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39"/>
      <c r="P125" s="39"/>
      <c r="Q125" s="39"/>
      <c r="R125" s="39"/>
      <c r="S125" s="7"/>
      <c r="T125" s="1"/>
    </row>
    <row r="126" spans="1:20" ht="30.6" customHeight="1" x14ac:dyDescent="0.3">
      <c r="A126" s="42">
        <f>'M1 ANNUEL MAQUETTE'!B126</f>
        <v>0</v>
      </c>
      <c r="B126" s="42">
        <f>'M1 ANNUEL MAQUETTE'!C126</f>
        <v>0</v>
      </c>
      <c r="C126" s="41">
        <f>'M1 ANNUEL MAQUETTE'!F126</f>
        <v>0</v>
      </c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39"/>
      <c r="P126" s="39"/>
      <c r="Q126" s="39"/>
      <c r="R126" s="39"/>
      <c r="S126" s="7"/>
      <c r="T126" s="1"/>
    </row>
    <row r="127" spans="1:20" ht="30.6" customHeight="1" x14ac:dyDescent="0.3">
      <c r="A127" s="42">
        <f>'M1 ANNUEL MAQUETTE'!B127</f>
        <v>0</v>
      </c>
      <c r="B127" s="42">
        <f>'M1 ANNUEL MAQUETTE'!C127</f>
        <v>0</v>
      </c>
      <c r="C127" s="41">
        <f>'M1 ANNUEL MAQUETTE'!F127</f>
        <v>0</v>
      </c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39"/>
      <c r="P127" s="39"/>
      <c r="Q127" s="39"/>
      <c r="R127" s="39"/>
      <c r="S127" s="7"/>
      <c r="T127" s="1"/>
    </row>
    <row r="128" spans="1:20" ht="30.6" customHeight="1" x14ac:dyDescent="0.3">
      <c r="A128" s="42">
        <f>'M1 ANNUEL MAQUETTE'!B128</f>
        <v>0</v>
      </c>
      <c r="B128" s="42">
        <f>'M1 ANNUEL MAQUETTE'!C128</f>
        <v>0</v>
      </c>
      <c r="C128" s="41">
        <f>'M1 ANNUEL MAQUETTE'!F128</f>
        <v>0</v>
      </c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7"/>
      <c r="T128" s="1"/>
    </row>
    <row r="129" spans="1:20" ht="30.6" customHeight="1" x14ac:dyDescent="0.3">
      <c r="A129" s="42">
        <f>'M1 ANNUEL MAQUETTE'!B129</f>
        <v>0</v>
      </c>
      <c r="B129" s="42">
        <f>'M1 ANNUEL MAQUETTE'!C129</f>
        <v>0</v>
      </c>
      <c r="C129" s="41">
        <f>'M1 ANNUEL MAQUETTE'!F129</f>
        <v>0</v>
      </c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39"/>
      <c r="P129" s="39"/>
      <c r="Q129" s="39"/>
      <c r="R129" s="39"/>
      <c r="S129" s="7"/>
      <c r="T129" s="1"/>
    </row>
    <row r="130" spans="1:20" ht="30.6" customHeight="1" x14ac:dyDescent="0.3">
      <c r="A130" s="42">
        <f>'M1 ANNUEL MAQUETTE'!B130</f>
        <v>0</v>
      </c>
      <c r="B130" s="42">
        <f>'M1 ANNUEL MAQUETTE'!C130</f>
        <v>0</v>
      </c>
      <c r="C130" s="41">
        <f>'M1 ANNUEL MAQUETTE'!F130</f>
        <v>0</v>
      </c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39"/>
      <c r="P130" s="39"/>
      <c r="Q130" s="39"/>
      <c r="R130" s="39"/>
      <c r="S130" s="7"/>
      <c r="T130" s="1"/>
    </row>
    <row r="131" spans="1:20" ht="30.6" customHeight="1" x14ac:dyDescent="0.3">
      <c r="A131" s="42">
        <f>'M1 ANNUEL MAQUETTE'!B131</f>
        <v>0</v>
      </c>
      <c r="B131" s="42">
        <f>'M1 ANNUEL MAQUETTE'!C131</f>
        <v>0</v>
      </c>
      <c r="C131" s="41">
        <f>'M1 ANNUEL MAQUETTE'!F131</f>
        <v>0</v>
      </c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39"/>
      <c r="P131" s="39"/>
      <c r="Q131" s="39"/>
      <c r="R131" s="39"/>
      <c r="S131" s="7"/>
      <c r="T131" s="1"/>
    </row>
    <row r="132" spans="1:20" ht="30.6" customHeight="1" x14ac:dyDescent="0.3">
      <c r="A132" s="42">
        <f>'M1 ANNUEL MAQUETTE'!B132</f>
        <v>0</v>
      </c>
      <c r="B132" s="42">
        <f>'M1 ANNUEL MAQUETTE'!C132</f>
        <v>0</v>
      </c>
      <c r="C132" s="41">
        <f>'M1 ANNUEL MAQUETTE'!F132</f>
        <v>0</v>
      </c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39"/>
      <c r="P132" s="39"/>
      <c r="Q132" s="39"/>
      <c r="R132" s="39"/>
      <c r="S132" s="7"/>
      <c r="T132" s="1"/>
    </row>
    <row r="133" spans="1:20" ht="30.6" customHeight="1" x14ac:dyDescent="0.3">
      <c r="A133" s="42">
        <f>'M1 ANNUEL MAQUETTE'!B133</f>
        <v>0</v>
      </c>
      <c r="B133" s="42">
        <f>'M1 ANNUEL MAQUETTE'!C133</f>
        <v>0</v>
      </c>
      <c r="C133" s="41">
        <f>'M1 ANNUEL MAQUETTE'!F133</f>
        <v>0</v>
      </c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39"/>
      <c r="P133" s="39"/>
      <c r="Q133" s="39"/>
      <c r="R133" s="39"/>
      <c r="S133" s="7"/>
      <c r="T133" s="1"/>
    </row>
    <row r="134" spans="1:20" ht="30.6" customHeight="1" x14ac:dyDescent="0.3">
      <c r="A134" s="42">
        <f>'M1 ANNUEL MAQUETTE'!B134</f>
        <v>0</v>
      </c>
      <c r="B134" s="42">
        <f>'M1 ANNUEL MAQUETTE'!C134</f>
        <v>0</v>
      </c>
      <c r="C134" s="41">
        <f>'M1 ANNUEL MAQUETTE'!F134</f>
        <v>0</v>
      </c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7"/>
      <c r="T134" s="1"/>
    </row>
    <row r="135" spans="1:20" ht="30.6" customHeight="1" x14ac:dyDescent="0.3">
      <c r="A135" s="42">
        <f>'M1 ANNUEL MAQUETTE'!B135</f>
        <v>0</v>
      </c>
      <c r="B135" s="42">
        <f>'M1 ANNUEL MAQUETTE'!C135</f>
        <v>0</v>
      </c>
      <c r="C135" s="41">
        <f>'M1 ANNUEL MAQUETTE'!F135</f>
        <v>0</v>
      </c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39"/>
      <c r="P135" s="39"/>
      <c r="Q135" s="39"/>
      <c r="R135" s="39"/>
      <c r="S135" s="7"/>
      <c r="T135" s="1"/>
    </row>
    <row r="136" spans="1:20" ht="30.6" customHeight="1" x14ac:dyDescent="0.3">
      <c r="A136" s="42">
        <f>'M1 ANNUEL MAQUETTE'!B136</f>
        <v>0</v>
      </c>
      <c r="B136" s="42">
        <f>'M1 ANNUEL MAQUETTE'!C136</f>
        <v>0</v>
      </c>
      <c r="C136" s="41">
        <f>'M1 ANNUEL MAQUETTE'!F136</f>
        <v>0</v>
      </c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39"/>
      <c r="P136" s="39"/>
      <c r="Q136" s="39"/>
      <c r="R136" s="39"/>
      <c r="S136" s="7"/>
      <c r="T136" s="1"/>
    </row>
    <row r="137" spans="1:20" ht="30.6" customHeight="1" x14ac:dyDescent="0.3">
      <c r="A137" s="42">
        <f>'M1 ANNUEL MAQUETTE'!B137</f>
        <v>0</v>
      </c>
      <c r="B137" s="42">
        <f>'M1 ANNUEL MAQUETTE'!C137</f>
        <v>0</v>
      </c>
      <c r="C137" s="41">
        <f>'M1 ANNUEL MAQUETTE'!F137</f>
        <v>0</v>
      </c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39"/>
      <c r="P137" s="39"/>
      <c r="Q137" s="39"/>
      <c r="R137" s="39"/>
      <c r="S137" s="7"/>
      <c r="T137" s="1"/>
    </row>
    <row r="138" spans="1:20" ht="30.6" customHeight="1" x14ac:dyDescent="0.3">
      <c r="A138" s="42">
        <f>'M1 ANNUEL MAQUETTE'!B138</f>
        <v>0</v>
      </c>
      <c r="B138" s="42">
        <f>'M1 ANNUEL MAQUETTE'!C138</f>
        <v>0</v>
      </c>
      <c r="C138" s="41">
        <f>'M1 ANNUEL MAQUETTE'!F138</f>
        <v>0</v>
      </c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39"/>
      <c r="P138" s="39"/>
      <c r="Q138" s="39"/>
      <c r="R138" s="39"/>
      <c r="S138" s="7"/>
      <c r="T138" s="1"/>
    </row>
    <row r="139" spans="1:20" ht="30.6" customHeight="1" x14ac:dyDescent="0.3">
      <c r="A139" s="42">
        <f>'M1 ANNUEL MAQUETTE'!B139</f>
        <v>0</v>
      </c>
      <c r="B139" s="42">
        <f>'M1 ANNUEL MAQUETTE'!C139</f>
        <v>0</v>
      </c>
      <c r="C139" s="41">
        <f>'M1 ANNUEL MAQUETTE'!F139</f>
        <v>0</v>
      </c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39"/>
      <c r="P139" s="39"/>
      <c r="Q139" s="39"/>
      <c r="R139" s="39"/>
      <c r="S139" s="7"/>
      <c r="T139" s="1"/>
    </row>
    <row r="140" spans="1:20" ht="30.6" customHeight="1" x14ac:dyDescent="0.3">
      <c r="A140" s="42">
        <f>'M1 ANNUEL MAQUETTE'!B140</f>
        <v>0</v>
      </c>
      <c r="B140" s="42">
        <f>'M1 ANNUEL MAQUETTE'!C140</f>
        <v>0</v>
      </c>
      <c r="C140" s="41">
        <f>'M1 ANNUEL MAQUETTE'!F140</f>
        <v>0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39"/>
      <c r="P140" s="39"/>
      <c r="Q140" s="39"/>
      <c r="R140" s="39"/>
      <c r="S140" s="7"/>
      <c r="T140" s="1"/>
    </row>
    <row r="141" spans="1:20" ht="30.6" customHeight="1" x14ac:dyDescent="0.3">
      <c r="A141" s="42">
        <f>'M1 ANNUEL MAQUETTE'!B141</f>
        <v>0</v>
      </c>
      <c r="B141" s="42">
        <f>'M1 ANNUEL MAQUETTE'!C141</f>
        <v>0</v>
      </c>
      <c r="C141" s="41">
        <f>'M1 ANNUEL MAQUETTE'!F141</f>
        <v>0</v>
      </c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39"/>
      <c r="P141" s="39"/>
      <c r="Q141" s="39"/>
      <c r="R141" s="39"/>
      <c r="S141" s="7"/>
      <c r="T141" s="1"/>
    </row>
    <row r="142" spans="1:20" ht="30.6" customHeight="1" x14ac:dyDescent="0.3">
      <c r="A142" s="42">
        <f>'M1 ANNUEL MAQUETTE'!B142</f>
        <v>0</v>
      </c>
      <c r="B142" s="42">
        <f>'M1 ANNUEL MAQUETTE'!C142</f>
        <v>0</v>
      </c>
      <c r="C142" s="41">
        <f>'M1 ANNUEL MAQUETTE'!F142</f>
        <v>0</v>
      </c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39"/>
      <c r="P142" s="39"/>
      <c r="Q142" s="39"/>
      <c r="R142" s="39"/>
      <c r="S142" s="7"/>
      <c r="T142" s="1"/>
    </row>
    <row r="143" spans="1:20" ht="30.6" customHeight="1" x14ac:dyDescent="0.3">
      <c r="A143" s="42">
        <f>'M1 ANNUEL MAQUETTE'!B143</f>
        <v>0</v>
      </c>
      <c r="B143" s="42">
        <f>'M1 ANNUEL MAQUETTE'!C143</f>
        <v>0</v>
      </c>
      <c r="C143" s="41">
        <f>'M1 ANNUEL MAQUETTE'!F143</f>
        <v>0</v>
      </c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39"/>
      <c r="P143" s="39"/>
      <c r="Q143" s="39"/>
      <c r="R143" s="39"/>
      <c r="S143" s="7"/>
      <c r="T143" s="1"/>
    </row>
    <row r="144" spans="1:20" ht="30.6" customHeight="1" x14ac:dyDescent="0.3">
      <c r="A144" s="42">
        <f>'M1 ANNUEL MAQUETTE'!B144</f>
        <v>0</v>
      </c>
      <c r="B144" s="42">
        <f>'M1 ANNUEL MAQUETTE'!C144</f>
        <v>0</v>
      </c>
      <c r="C144" s="41">
        <f>'M1 ANNUEL MAQUETTE'!F144</f>
        <v>0</v>
      </c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7"/>
      <c r="T144" s="1"/>
    </row>
    <row r="145" spans="1:20" ht="30.6" customHeight="1" x14ac:dyDescent="0.3">
      <c r="A145" s="42">
        <f>'M1 ANNUEL MAQUETTE'!B145</f>
        <v>0</v>
      </c>
      <c r="B145" s="42">
        <f>'M1 ANNUEL MAQUETTE'!C145</f>
        <v>0</v>
      </c>
      <c r="C145" s="41">
        <f>'M1 ANNUEL MAQUETTE'!F145</f>
        <v>0</v>
      </c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39"/>
      <c r="P145" s="39"/>
      <c r="Q145" s="39"/>
      <c r="R145" s="39"/>
      <c r="S145" s="7"/>
      <c r="T145" s="1"/>
    </row>
    <row r="146" spans="1:20" ht="30.6" customHeight="1" x14ac:dyDescent="0.3">
      <c r="A146" s="42">
        <f>'M1 ANNUEL MAQUETTE'!B146</f>
        <v>0</v>
      </c>
      <c r="B146" s="42">
        <f>'M1 ANNUEL MAQUETTE'!C146</f>
        <v>0</v>
      </c>
      <c r="C146" s="41">
        <f>'M1 ANNUEL MAQUETTE'!F146</f>
        <v>0</v>
      </c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39"/>
      <c r="P146" s="39"/>
      <c r="Q146" s="39"/>
      <c r="R146" s="39"/>
      <c r="S146" s="7"/>
      <c r="T146" s="1"/>
    </row>
    <row r="147" spans="1:20" ht="30.6" customHeight="1" x14ac:dyDescent="0.3">
      <c r="A147" s="42">
        <f>'M1 ANNUEL MAQUETTE'!B147</f>
        <v>0</v>
      </c>
      <c r="B147" s="42">
        <f>'M1 ANNUEL MAQUETTE'!C147</f>
        <v>0</v>
      </c>
      <c r="C147" s="41">
        <f>'M1 ANNUEL MAQUETTE'!F147</f>
        <v>0</v>
      </c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39"/>
      <c r="P147" s="39"/>
      <c r="Q147" s="39"/>
      <c r="R147" s="39"/>
      <c r="S147" s="7"/>
      <c r="T147" s="1"/>
    </row>
    <row r="148" spans="1:20" ht="30.6" customHeight="1" x14ac:dyDescent="0.3">
      <c r="A148" s="42">
        <f>'M1 ANNUEL MAQUETTE'!B148</f>
        <v>0</v>
      </c>
      <c r="B148" s="42">
        <f>'M1 ANNUEL MAQUETTE'!C148</f>
        <v>0</v>
      </c>
      <c r="C148" s="41">
        <f>'M1 ANNUEL MAQUETTE'!F148</f>
        <v>0</v>
      </c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39"/>
      <c r="P148" s="39"/>
      <c r="Q148" s="39"/>
      <c r="R148" s="39"/>
      <c r="S148" s="7"/>
      <c r="T148" s="1"/>
    </row>
    <row r="149" spans="1:20" ht="30.6" customHeight="1" x14ac:dyDescent="0.3">
      <c r="A149" s="42">
        <f>'M1 ANNUEL MAQUETTE'!B149</f>
        <v>0</v>
      </c>
      <c r="B149" s="42">
        <f>'M1 ANNUEL MAQUETTE'!C149</f>
        <v>0</v>
      </c>
      <c r="C149" s="41">
        <f>'M1 ANNUEL MAQUETTE'!F149</f>
        <v>0</v>
      </c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39"/>
      <c r="P149" s="39"/>
      <c r="Q149" s="39"/>
      <c r="R149" s="39"/>
      <c r="S149" s="7"/>
      <c r="T149" s="1"/>
    </row>
    <row r="150" spans="1:20" ht="30.6" customHeight="1" x14ac:dyDescent="0.3">
      <c r="A150" s="42">
        <f>'M1 ANNUEL MAQUETTE'!B150</f>
        <v>0</v>
      </c>
      <c r="B150" s="42">
        <f>'M1 ANNUEL MAQUETTE'!C150</f>
        <v>0</v>
      </c>
      <c r="C150" s="41">
        <f>'M1 ANNUEL MAQUETTE'!F150</f>
        <v>0</v>
      </c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39"/>
      <c r="P150" s="39"/>
      <c r="Q150" s="39"/>
      <c r="R150" s="39"/>
      <c r="S150" s="7"/>
      <c r="T150" s="1"/>
    </row>
    <row r="151" spans="1:20" ht="30.6" customHeight="1" x14ac:dyDescent="0.3">
      <c r="A151" s="42">
        <f>'M1 ANNUEL MAQUETTE'!B151</f>
        <v>0</v>
      </c>
      <c r="B151" s="42">
        <f>'M1 ANNUEL MAQUETTE'!C151</f>
        <v>0</v>
      </c>
      <c r="C151" s="41">
        <f>'M1 ANNUEL MAQUETTE'!F151</f>
        <v>0</v>
      </c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39"/>
      <c r="P151" s="39"/>
      <c r="Q151" s="39"/>
      <c r="R151" s="39"/>
      <c r="S151" s="7"/>
      <c r="T151" s="1"/>
    </row>
    <row r="152" spans="1:20" ht="30.6" customHeight="1" x14ac:dyDescent="0.3">
      <c r="A152" s="42">
        <f>'M1 ANNUEL MAQUETTE'!B152</f>
        <v>0</v>
      </c>
      <c r="B152" s="42">
        <f>'M1 ANNUEL MAQUETTE'!C152</f>
        <v>0</v>
      </c>
      <c r="C152" s="41">
        <f>'M1 ANNUEL MAQUETTE'!F152</f>
        <v>0</v>
      </c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39"/>
      <c r="P152" s="39"/>
      <c r="Q152" s="39"/>
      <c r="R152" s="39"/>
      <c r="S152" s="7"/>
      <c r="T152" s="1"/>
    </row>
    <row r="153" spans="1:20" ht="30.6" customHeight="1" x14ac:dyDescent="0.3">
      <c r="A153" s="42">
        <f>'M1 ANNUEL MAQUETTE'!B153</f>
        <v>0</v>
      </c>
      <c r="B153" s="42">
        <f>'M1 ANNUEL MAQUETTE'!C153</f>
        <v>0</v>
      </c>
      <c r="C153" s="41">
        <f>'M1 ANNUEL MAQUETTE'!F153</f>
        <v>0</v>
      </c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39"/>
      <c r="P153" s="39"/>
      <c r="Q153" s="39"/>
      <c r="R153" s="39"/>
      <c r="S153" s="7"/>
      <c r="T153" s="1"/>
    </row>
    <row r="154" spans="1:20" ht="30.6" customHeight="1" x14ac:dyDescent="0.3">
      <c r="A154" s="42">
        <f>'M1 ANNUEL MAQUETTE'!B154</f>
        <v>0</v>
      </c>
      <c r="B154" s="42">
        <f>'M1 ANNUEL MAQUETTE'!C154</f>
        <v>0</v>
      </c>
      <c r="C154" s="41">
        <f>'M1 ANNUEL MAQUETTE'!F154</f>
        <v>0</v>
      </c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39"/>
      <c r="P154" s="39"/>
      <c r="Q154" s="39"/>
      <c r="R154" s="39"/>
      <c r="S154" s="7"/>
      <c r="T154" s="1"/>
    </row>
    <row r="155" spans="1:20" ht="30.6" customHeight="1" x14ac:dyDescent="0.3">
      <c r="A155" s="42">
        <f>'M1 ANNUEL MAQUETTE'!B155</f>
        <v>0</v>
      </c>
      <c r="B155" s="42">
        <f>'M1 ANNUEL MAQUETTE'!C155</f>
        <v>0</v>
      </c>
      <c r="C155" s="41">
        <f>'M1 ANNUEL MAQUETTE'!F155</f>
        <v>0</v>
      </c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39"/>
      <c r="P155" s="39"/>
      <c r="Q155" s="39"/>
      <c r="R155" s="39"/>
      <c r="S155" s="7"/>
      <c r="T155" s="1"/>
    </row>
    <row r="156" spans="1:20" ht="30.6" customHeight="1" x14ac:dyDescent="0.3">
      <c r="A156" s="42">
        <f>'M1 ANNUEL MAQUETTE'!B156</f>
        <v>0</v>
      </c>
      <c r="B156" s="42">
        <f>'M1 ANNUEL MAQUETTE'!C156</f>
        <v>0</v>
      </c>
      <c r="C156" s="41">
        <f>'M1 ANNUEL MAQUETTE'!F156</f>
        <v>0</v>
      </c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39"/>
      <c r="P156" s="39"/>
      <c r="Q156" s="39"/>
      <c r="R156" s="39"/>
      <c r="S156" s="7"/>
      <c r="T156" s="1"/>
    </row>
    <row r="157" spans="1:20" ht="30.6" customHeight="1" x14ac:dyDescent="0.3">
      <c r="A157" s="42">
        <f>'M1 ANNUEL MAQUETTE'!B157</f>
        <v>0</v>
      </c>
      <c r="B157" s="42">
        <f>'M1 ANNUEL MAQUETTE'!C157</f>
        <v>0</v>
      </c>
      <c r="C157" s="41">
        <f>'M1 ANNUEL MAQUETTE'!F157</f>
        <v>0</v>
      </c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39"/>
      <c r="P157" s="39"/>
      <c r="Q157" s="39"/>
      <c r="R157" s="39"/>
      <c r="S157" s="7"/>
      <c r="T157" s="1"/>
    </row>
    <row r="158" spans="1:20" ht="30.6" customHeight="1" x14ac:dyDescent="0.3">
      <c r="A158" s="42">
        <f>'M1 ANNUEL MAQUETTE'!B158</f>
        <v>0</v>
      </c>
      <c r="B158" s="42">
        <f>'M1 ANNUEL MAQUETTE'!C158</f>
        <v>0</v>
      </c>
      <c r="C158" s="41">
        <f>'M1 ANNUEL MAQUETTE'!F158</f>
        <v>0</v>
      </c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39"/>
      <c r="P158" s="39"/>
      <c r="Q158" s="39"/>
      <c r="R158" s="39"/>
      <c r="S158" s="7"/>
      <c r="T158" s="1"/>
    </row>
    <row r="159" spans="1:20" ht="30.6" customHeight="1" x14ac:dyDescent="0.3">
      <c r="A159" s="42">
        <f>'M1 ANNUEL MAQUETTE'!B159</f>
        <v>0</v>
      </c>
      <c r="B159" s="42">
        <f>'M1 ANNUEL MAQUETTE'!C159</f>
        <v>0</v>
      </c>
      <c r="C159" s="41">
        <f>'M1 ANNUEL MAQUETTE'!F159</f>
        <v>0</v>
      </c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39"/>
      <c r="P159" s="39"/>
      <c r="Q159" s="39"/>
      <c r="R159" s="39"/>
      <c r="S159" s="7"/>
      <c r="T159" s="1"/>
    </row>
    <row r="160" spans="1:20" ht="30.6" customHeight="1" x14ac:dyDescent="0.3">
      <c r="A160" s="42">
        <f>'M1 ANNUEL MAQUETTE'!B160</f>
        <v>0</v>
      </c>
      <c r="B160" s="42">
        <f>'M1 ANNUEL MAQUETTE'!C160</f>
        <v>0</v>
      </c>
      <c r="C160" s="41">
        <f>'M1 ANNUEL MAQUETTE'!F160</f>
        <v>0</v>
      </c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39"/>
      <c r="P160" s="39"/>
      <c r="Q160" s="39"/>
      <c r="R160" s="39"/>
      <c r="S160" s="7"/>
      <c r="T160" s="1"/>
    </row>
    <row r="161" spans="1:20" ht="30.6" customHeight="1" x14ac:dyDescent="0.3">
      <c r="A161" s="42">
        <f>'M1 ANNUEL MAQUETTE'!B161</f>
        <v>0</v>
      </c>
      <c r="B161" s="42">
        <f>'M1 ANNUEL MAQUETTE'!C161</f>
        <v>0</v>
      </c>
      <c r="C161" s="41">
        <f>'M1 ANNUEL MAQUETTE'!F161</f>
        <v>0</v>
      </c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39"/>
      <c r="P161" s="39"/>
      <c r="Q161" s="39"/>
      <c r="R161" s="39"/>
      <c r="S161" s="7"/>
      <c r="T161" s="1"/>
    </row>
    <row r="162" spans="1:20" ht="30.6" customHeight="1" x14ac:dyDescent="0.3">
      <c r="A162" s="42">
        <f>'M1 ANNUEL MAQUETTE'!B162</f>
        <v>0</v>
      </c>
      <c r="B162" s="42">
        <f>'M1 ANNUEL MAQUETTE'!C162</f>
        <v>0</v>
      </c>
      <c r="C162" s="41">
        <f>'M1 ANNUEL MAQUETTE'!F162</f>
        <v>0</v>
      </c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39"/>
      <c r="P162" s="39"/>
      <c r="Q162" s="39"/>
      <c r="R162" s="39"/>
      <c r="S162" s="7"/>
      <c r="T162" s="1"/>
    </row>
    <row r="163" spans="1:20" ht="30.6" customHeight="1" x14ac:dyDescent="0.3">
      <c r="A163" s="42">
        <f>'M1 ANNUEL MAQUETTE'!B163</f>
        <v>0</v>
      </c>
      <c r="B163" s="42">
        <f>'M1 ANNUEL MAQUETTE'!C163</f>
        <v>0</v>
      </c>
      <c r="C163" s="41">
        <f>'M1 ANNUEL MAQUETTE'!F163</f>
        <v>0</v>
      </c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39"/>
      <c r="P163" s="39"/>
      <c r="Q163" s="39"/>
      <c r="R163" s="39"/>
      <c r="S163" s="7"/>
      <c r="T163" s="1"/>
    </row>
    <row r="164" spans="1:20" ht="30.6" customHeight="1" x14ac:dyDescent="0.3">
      <c r="A164" s="42">
        <f>'M1 ANNUEL MAQUETTE'!B164</f>
        <v>0</v>
      </c>
      <c r="B164" s="42">
        <f>'M1 ANNUEL MAQUETTE'!C164</f>
        <v>0</v>
      </c>
      <c r="C164" s="41">
        <f>'M1 ANNUEL MAQUETTE'!F164</f>
        <v>0</v>
      </c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39"/>
      <c r="S164" s="7"/>
      <c r="T164" s="1"/>
    </row>
    <row r="165" spans="1:20" ht="30.6" customHeight="1" x14ac:dyDescent="0.3">
      <c r="A165" s="42">
        <f>'M1 ANNUEL MAQUETTE'!B165</f>
        <v>0</v>
      </c>
      <c r="B165" s="42">
        <f>'M1 ANNUEL MAQUETTE'!C165</f>
        <v>0</v>
      </c>
      <c r="C165" s="41">
        <f>'M1 ANNUEL MAQUETTE'!F165</f>
        <v>0</v>
      </c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39"/>
      <c r="P165" s="39"/>
      <c r="Q165" s="39"/>
      <c r="R165" s="39"/>
      <c r="S165" s="7"/>
      <c r="T165" s="1"/>
    </row>
    <row r="166" spans="1:20" ht="30.6" customHeight="1" x14ac:dyDescent="0.3">
      <c r="A166" s="42">
        <f>'M1 ANNUEL MAQUETTE'!B166</f>
        <v>0</v>
      </c>
      <c r="B166" s="42">
        <f>'M1 ANNUEL MAQUETTE'!C166</f>
        <v>0</v>
      </c>
      <c r="C166" s="41">
        <f>'M1 ANNUEL MAQUETTE'!F166</f>
        <v>0</v>
      </c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39"/>
      <c r="P166" s="39"/>
      <c r="Q166" s="39"/>
      <c r="R166" s="39"/>
      <c r="S166" s="7"/>
      <c r="T166" s="1"/>
    </row>
    <row r="167" spans="1:20" ht="30.6" customHeight="1" x14ac:dyDescent="0.3">
      <c r="A167" s="42">
        <f>'M1 ANNUEL MAQUETTE'!B167</f>
        <v>0</v>
      </c>
      <c r="B167" s="42">
        <f>'M1 ANNUEL MAQUETTE'!C167</f>
        <v>0</v>
      </c>
      <c r="C167" s="41">
        <f>'M1 ANNUEL MAQUETTE'!F167</f>
        <v>0</v>
      </c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39"/>
      <c r="P167" s="39"/>
      <c r="Q167" s="39"/>
      <c r="R167" s="39"/>
      <c r="S167" s="7"/>
      <c r="T167" s="1"/>
    </row>
    <row r="168" spans="1:20" ht="30.6" customHeight="1" x14ac:dyDescent="0.3">
      <c r="A168" s="42">
        <f>'M1 ANNUEL MAQUETTE'!B168</f>
        <v>0</v>
      </c>
      <c r="B168" s="42">
        <f>'M1 ANNUEL MAQUETTE'!C168</f>
        <v>0</v>
      </c>
      <c r="C168" s="41">
        <f>'M1 ANNUEL MAQUETTE'!F168</f>
        <v>0</v>
      </c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39"/>
      <c r="P168" s="39"/>
      <c r="Q168" s="39"/>
      <c r="R168" s="39"/>
      <c r="S168" s="7"/>
      <c r="T168" s="1"/>
    </row>
    <row r="169" spans="1:20" ht="30.6" customHeight="1" x14ac:dyDescent="0.3">
      <c r="A169" s="42">
        <f>'M1 ANNUEL MAQUETTE'!B169</f>
        <v>0</v>
      </c>
      <c r="B169" s="42">
        <f>'M1 ANNUEL MAQUETTE'!C169</f>
        <v>0</v>
      </c>
      <c r="C169" s="41">
        <f>'M1 ANNUEL MAQUETTE'!F169</f>
        <v>0</v>
      </c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39"/>
      <c r="S169" s="7"/>
      <c r="T169" s="1"/>
    </row>
    <row r="170" spans="1:20" ht="30.6" customHeight="1" x14ac:dyDescent="0.3">
      <c r="A170" s="42">
        <f>'M1 ANNUEL MAQUETTE'!B170</f>
        <v>0</v>
      </c>
      <c r="B170" s="42">
        <f>'M1 ANNUEL MAQUETTE'!C170</f>
        <v>0</v>
      </c>
      <c r="C170" s="41">
        <f>'M1 ANNUEL MAQUETTE'!F170</f>
        <v>0</v>
      </c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39"/>
      <c r="P170" s="39"/>
      <c r="Q170" s="39"/>
      <c r="R170" s="39"/>
      <c r="S170" s="7"/>
      <c r="T170" s="1"/>
    </row>
    <row r="171" spans="1:20" ht="30.6" customHeight="1" x14ac:dyDescent="0.3">
      <c r="A171" s="42">
        <f>'M1 ANNUEL MAQUETTE'!B171</f>
        <v>0</v>
      </c>
      <c r="B171" s="42">
        <f>'M1 ANNUEL MAQUETTE'!C171</f>
        <v>0</v>
      </c>
      <c r="C171" s="41">
        <f>'M1 ANNUEL MAQUETTE'!F171</f>
        <v>0</v>
      </c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39"/>
      <c r="P171" s="39"/>
      <c r="Q171" s="39"/>
      <c r="R171" s="39"/>
      <c r="S171" s="7"/>
      <c r="T171" s="1"/>
    </row>
    <row r="172" spans="1:20" ht="30.6" customHeight="1" x14ac:dyDescent="0.3">
      <c r="A172" s="42">
        <f>'M1 ANNUEL MAQUETTE'!B172</f>
        <v>0</v>
      </c>
      <c r="B172" s="42">
        <f>'M1 ANNUEL MAQUETTE'!C172</f>
        <v>0</v>
      </c>
      <c r="C172" s="41">
        <f>'M1 ANNUEL MAQUETTE'!F172</f>
        <v>0</v>
      </c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39"/>
      <c r="P172" s="39"/>
      <c r="Q172" s="39"/>
      <c r="R172" s="39"/>
      <c r="S172" s="7"/>
      <c r="T172" s="1"/>
    </row>
    <row r="173" spans="1:20" ht="30.6" customHeight="1" x14ac:dyDescent="0.3">
      <c r="A173" s="42">
        <f>'M1 ANNUEL MAQUETTE'!B173</f>
        <v>0</v>
      </c>
      <c r="B173" s="42">
        <f>'M1 ANNUEL MAQUETTE'!C173</f>
        <v>0</v>
      </c>
      <c r="C173" s="41">
        <f>'M1 ANNUEL MAQUETTE'!F173</f>
        <v>0</v>
      </c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39"/>
      <c r="P173" s="39"/>
      <c r="Q173" s="39"/>
      <c r="R173" s="39"/>
      <c r="S173" s="7"/>
      <c r="T173" s="1"/>
    </row>
    <row r="174" spans="1:20" ht="30.6" customHeight="1" x14ac:dyDescent="0.3">
      <c r="A174" s="42">
        <f>'M1 ANNUEL MAQUETTE'!B174</f>
        <v>0</v>
      </c>
      <c r="B174" s="42">
        <f>'M1 ANNUEL MAQUETTE'!C174</f>
        <v>0</v>
      </c>
      <c r="C174" s="41">
        <f>'M1 ANNUEL MAQUETTE'!F174</f>
        <v>0</v>
      </c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39"/>
      <c r="P174" s="39"/>
      <c r="Q174" s="39"/>
      <c r="R174" s="39"/>
      <c r="S174" s="7"/>
      <c r="T174" s="1"/>
    </row>
    <row r="175" spans="1:20" ht="30.6" customHeight="1" x14ac:dyDescent="0.3">
      <c r="A175" s="42">
        <f>'M1 ANNUEL MAQUETTE'!B175</f>
        <v>0</v>
      </c>
      <c r="B175" s="42">
        <f>'M1 ANNUEL MAQUETTE'!C175</f>
        <v>0</v>
      </c>
      <c r="C175" s="41">
        <f>'M1 ANNUEL MAQUETTE'!F175</f>
        <v>0</v>
      </c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39"/>
      <c r="S175" s="7"/>
      <c r="T175" s="1"/>
    </row>
    <row r="176" spans="1:20" ht="30.6" customHeight="1" x14ac:dyDescent="0.3">
      <c r="A176" s="42">
        <f>'M1 ANNUEL MAQUETTE'!B176</f>
        <v>0</v>
      </c>
      <c r="B176" s="42">
        <f>'M1 ANNUEL MAQUETTE'!C176</f>
        <v>0</v>
      </c>
      <c r="C176" s="41">
        <f>'M1 ANNUEL MAQUETTE'!F176</f>
        <v>0</v>
      </c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39"/>
      <c r="P176" s="39"/>
      <c r="Q176" s="39"/>
      <c r="R176" s="39"/>
      <c r="S176" s="7"/>
      <c r="T176" s="1"/>
    </row>
    <row r="177" spans="1:20" ht="30.6" customHeight="1" x14ac:dyDescent="0.3">
      <c r="A177" s="42">
        <f>'M1 ANNUEL MAQUETTE'!B177</f>
        <v>0</v>
      </c>
      <c r="B177" s="42">
        <f>'M1 ANNUEL MAQUETTE'!C177</f>
        <v>0</v>
      </c>
      <c r="C177" s="41">
        <f>'M1 ANNUEL MAQUETTE'!F177</f>
        <v>0</v>
      </c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39"/>
      <c r="P177" s="39"/>
      <c r="Q177" s="39"/>
      <c r="R177" s="39"/>
      <c r="S177" s="7"/>
      <c r="T177" s="1"/>
    </row>
    <row r="178" spans="1:20" ht="30.6" customHeight="1" x14ac:dyDescent="0.3">
      <c r="A178" s="42">
        <f>'M1 ANNUEL MAQUETTE'!B178</f>
        <v>0</v>
      </c>
      <c r="B178" s="42">
        <f>'M1 ANNUEL MAQUETTE'!C178</f>
        <v>0</v>
      </c>
      <c r="C178" s="41">
        <f>'M1 ANNUEL MAQUETTE'!F178</f>
        <v>0</v>
      </c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39"/>
      <c r="P178" s="39"/>
      <c r="Q178" s="39"/>
      <c r="R178" s="39"/>
      <c r="S178" s="7"/>
      <c r="T178" s="1"/>
    </row>
    <row r="179" spans="1:20" ht="30.6" customHeight="1" x14ac:dyDescent="0.3">
      <c r="A179" s="42">
        <f>'M1 ANNUEL MAQUETTE'!B179</f>
        <v>0</v>
      </c>
      <c r="B179" s="42">
        <f>'M1 ANNUEL MAQUETTE'!C179</f>
        <v>0</v>
      </c>
      <c r="C179" s="41">
        <f>'M1 ANNUEL MAQUETTE'!F179</f>
        <v>0</v>
      </c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39"/>
      <c r="P179" s="39"/>
      <c r="Q179" s="39"/>
      <c r="R179" s="39"/>
      <c r="S179" s="7"/>
      <c r="T179" s="1"/>
    </row>
    <row r="180" spans="1:20" ht="30.6" customHeight="1" x14ac:dyDescent="0.3">
      <c r="A180" s="42">
        <f>'M1 ANNUEL MAQUETTE'!B180</f>
        <v>0</v>
      </c>
      <c r="B180" s="42">
        <f>'M1 ANNUEL MAQUETTE'!C180</f>
        <v>0</v>
      </c>
      <c r="C180" s="41">
        <f>'M1 ANNUEL MAQUETTE'!F180</f>
        <v>0</v>
      </c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39"/>
      <c r="P180" s="39"/>
      <c r="Q180" s="39"/>
      <c r="R180" s="39"/>
      <c r="S180" s="7"/>
      <c r="T180" s="1"/>
    </row>
    <row r="181" spans="1:20" ht="30.6" customHeight="1" x14ac:dyDescent="0.3">
      <c r="A181" s="42">
        <f>'M1 ANNUEL MAQUETTE'!B181</f>
        <v>0</v>
      </c>
      <c r="B181" s="42">
        <f>'M1 ANNUEL MAQUETTE'!C181</f>
        <v>0</v>
      </c>
      <c r="C181" s="41">
        <f>'M1 ANNUEL MAQUETTE'!F181</f>
        <v>0</v>
      </c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39"/>
      <c r="P181" s="39"/>
      <c r="Q181" s="39"/>
      <c r="R181" s="39"/>
      <c r="S181" s="7"/>
      <c r="T181" s="1"/>
    </row>
    <row r="182" spans="1:20" ht="30.6" customHeight="1" x14ac:dyDescent="0.3">
      <c r="A182" s="42">
        <f>'M1 ANNUEL MAQUETTE'!B182</f>
        <v>0</v>
      </c>
      <c r="B182" s="42">
        <f>'M1 ANNUEL MAQUETTE'!C182</f>
        <v>0</v>
      </c>
      <c r="C182" s="41">
        <f>'M1 ANNUEL MAQUETTE'!F182</f>
        <v>0</v>
      </c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39"/>
      <c r="P182" s="39"/>
      <c r="Q182" s="39"/>
      <c r="R182" s="39"/>
      <c r="S182" s="7"/>
      <c r="T182" s="1"/>
    </row>
    <row r="183" spans="1:20" ht="30.6" customHeight="1" x14ac:dyDescent="0.3">
      <c r="A183" s="42">
        <f>'M1 ANNUEL MAQUETTE'!B183</f>
        <v>0</v>
      </c>
      <c r="B183" s="42">
        <f>'M1 ANNUEL MAQUETTE'!C183</f>
        <v>0</v>
      </c>
      <c r="C183" s="41">
        <f>'M1 ANNUEL MAQUETTE'!F183</f>
        <v>0</v>
      </c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39"/>
      <c r="P183" s="39"/>
      <c r="Q183" s="39"/>
      <c r="R183" s="39"/>
      <c r="S183" s="7"/>
      <c r="T183" s="1"/>
    </row>
    <row r="184" spans="1:20" ht="30.6" customHeight="1" x14ac:dyDescent="0.3">
      <c r="A184" s="42">
        <f>'M1 ANNUEL MAQUETTE'!B184</f>
        <v>0</v>
      </c>
      <c r="B184" s="42">
        <f>'M1 ANNUEL MAQUETTE'!C184</f>
        <v>0</v>
      </c>
      <c r="C184" s="41">
        <f>'M1 ANNUEL MAQUETTE'!F184</f>
        <v>0</v>
      </c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39"/>
      <c r="P184" s="39"/>
      <c r="Q184" s="39"/>
      <c r="R184" s="39"/>
      <c r="S184" s="7"/>
      <c r="T184" s="1"/>
    </row>
    <row r="185" spans="1:20" ht="30.6" customHeight="1" x14ac:dyDescent="0.3">
      <c r="A185" s="42">
        <f>'M1 ANNUEL MAQUETTE'!B185</f>
        <v>0</v>
      </c>
      <c r="B185" s="42">
        <f>'M1 ANNUEL MAQUETTE'!C185</f>
        <v>0</v>
      </c>
      <c r="C185" s="41">
        <f>'M1 ANNUEL MAQUETTE'!F185</f>
        <v>0</v>
      </c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39"/>
      <c r="P185" s="39"/>
      <c r="Q185" s="39"/>
      <c r="R185" s="39"/>
      <c r="S185" s="7"/>
      <c r="T185" s="1"/>
    </row>
    <row r="186" spans="1:20" ht="30.6" customHeight="1" x14ac:dyDescent="0.3">
      <c r="A186" s="42">
        <f>'M1 ANNUEL MAQUETTE'!B186</f>
        <v>0</v>
      </c>
      <c r="B186" s="42">
        <f>'M1 ANNUEL MAQUETTE'!C186</f>
        <v>0</v>
      </c>
      <c r="C186" s="41">
        <f>'M1 ANNUEL MAQUETTE'!F186</f>
        <v>0</v>
      </c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39"/>
      <c r="P186" s="39"/>
      <c r="Q186" s="39"/>
      <c r="R186" s="39"/>
      <c r="S186" s="7"/>
      <c r="T186" s="1"/>
    </row>
    <row r="187" spans="1:20" ht="30.6" customHeight="1" x14ac:dyDescent="0.3">
      <c r="A187" s="42">
        <f>'M1 ANNUEL MAQUETTE'!B187</f>
        <v>0</v>
      </c>
      <c r="B187" s="42">
        <f>'M1 ANNUEL MAQUETTE'!C187</f>
        <v>0</v>
      </c>
      <c r="C187" s="41">
        <f>'M1 ANNUEL MAQUETTE'!F187</f>
        <v>0</v>
      </c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39"/>
      <c r="P187" s="39"/>
      <c r="Q187" s="39"/>
      <c r="R187" s="39"/>
      <c r="S187" s="7"/>
      <c r="T187" s="1"/>
    </row>
    <row r="188" spans="1:20" ht="30.6" customHeight="1" x14ac:dyDescent="0.3">
      <c r="A188" s="42">
        <f>'M1 ANNUEL MAQUETTE'!B188</f>
        <v>0</v>
      </c>
      <c r="B188" s="42">
        <f>'M1 ANNUEL MAQUETTE'!C188</f>
        <v>0</v>
      </c>
      <c r="C188" s="41">
        <f>'M1 ANNUEL MAQUETTE'!F188</f>
        <v>0</v>
      </c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39"/>
      <c r="P188" s="39"/>
      <c r="Q188" s="39"/>
      <c r="R188" s="39"/>
      <c r="S188" s="7"/>
      <c r="T188" s="1"/>
    </row>
    <row r="189" spans="1:20" ht="30.6" customHeight="1" x14ac:dyDescent="0.3">
      <c r="A189" s="42">
        <f>'M1 ANNUEL MAQUETTE'!B189</f>
        <v>0</v>
      </c>
      <c r="B189" s="42">
        <f>'M1 ANNUEL MAQUETTE'!C189</f>
        <v>0</v>
      </c>
      <c r="C189" s="41">
        <f>'M1 ANNUEL MAQUETTE'!F189</f>
        <v>0</v>
      </c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39"/>
      <c r="P189" s="39"/>
      <c r="Q189" s="39"/>
      <c r="R189" s="39"/>
      <c r="S189" s="7"/>
      <c r="T189" s="1"/>
    </row>
    <row r="190" spans="1:20" ht="30.6" customHeight="1" x14ac:dyDescent="0.3">
      <c r="A190" s="42">
        <f>'M1 ANNUEL MAQUETTE'!B190</f>
        <v>0</v>
      </c>
      <c r="B190" s="42">
        <f>'M1 ANNUEL MAQUETTE'!C190</f>
        <v>0</v>
      </c>
      <c r="C190" s="41">
        <f>'M1 ANNUEL MAQUETTE'!F190</f>
        <v>0</v>
      </c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39"/>
      <c r="P190" s="39"/>
      <c r="Q190" s="39"/>
      <c r="R190" s="39"/>
      <c r="S190" s="7"/>
      <c r="T190" s="1"/>
    </row>
    <row r="191" spans="1:20" ht="30.6" customHeight="1" x14ac:dyDescent="0.3">
      <c r="A191" s="42">
        <f>'M1 ANNUEL MAQUETTE'!B191</f>
        <v>0</v>
      </c>
      <c r="B191" s="42">
        <f>'M1 ANNUEL MAQUETTE'!C191</f>
        <v>0</v>
      </c>
      <c r="C191" s="41">
        <f>'M1 ANNUEL MAQUETTE'!F191</f>
        <v>0</v>
      </c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39"/>
      <c r="P191" s="39"/>
      <c r="Q191" s="39"/>
      <c r="R191" s="39"/>
      <c r="S191" s="7"/>
      <c r="T191" s="1"/>
    </row>
    <row r="192" spans="1:20" ht="30.6" customHeight="1" x14ac:dyDescent="0.3">
      <c r="A192" s="42">
        <f>'M1 ANNUEL MAQUETTE'!B192</f>
        <v>0</v>
      </c>
      <c r="B192" s="42">
        <f>'M1 ANNUEL MAQUETTE'!C192</f>
        <v>0</v>
      </c>
      <c r="C192" s="41">
        <f>'M1 ANNUEL MAQUETTE'!F192</f>
        <v>0</v>
      </c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39"/>
      <c r="P192" s="39"/>
      <c r="Q192" s="39"/>
      <c r="R192" s="39"/>
      <c r="S192" s="7"/>
      <c r="T192" s="1"/>
    </row>
    <row r="193" spans="1:20" ht="30.6" customHeight="1" x14ac:dyDescent="0.3">
      <c r="A193" s="42">
        <f>'M1 ANNUEL MAQUETTE'!B193</f>
        <v>0</v>
      </c>
      <c r="B193" s="42">
        <f>'M1 ANNUEL MAQUETTE'!C193</f>
        <v>0</v>
      </c>
      <c r="C193" s="41">
        <f>'M1 ANNUEL MAQUETTE'!F193</f>
        <v>0</v>
      </c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39"/>
      <c r="P193" s="39"/>
      <c r="Q193" s="39"/>
      <c r="R193" s="39"/>
      <c r="S193" s="7"/>
      <c r="T193" s="1"/>
    </row>
    <row r="194" spans="1:20" ht="30.6" customHeight="1" x14ac:dyDescent="0.3">
      <c r="A194" s="42">
        <f>'M1 ANNUEL MAQUETTE'!B194</f>
        <v>0</v>
      </c>
      <c r="B194" s="42">
        <f>'M1 ANNUEL MAQUETTE'!C194</f>
        <v>0</v>
      </c>
      <c r="C194" s="41">
        <f>'M1 ANNUEL MAQUETTE'!F194</f>
        <v>0</v>
      </c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39"/>
      <c r="P194" s="39"/>
      <c r="Q194" s="39"/>
      <c r="R194" s="39"/>
      <c r="S194" s="7"/>
      <c r="T194" s="1"/>
    </row>
    <row r="195" spans="1:20" ht="30.6" customHeight="1" x14ac:dyDescent="0.3">
      <c r="A195" s="42">
        <f>'M1 ANNUEL MAQUETTE'!B195</f>
        <v>0</v>
      </c>
      <c r="B195" s="42">
        <f>'M1 ANNUEL MAQUETTE'!C195</f>
        <v>0</v>
      </c>
      <c r="C195" s="41">
        <f>'M1 ANNUEL MAQUETTE'!F195</f>
        <v>0</v>
      </c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39"/>
      <c r="P195" s="39"/>
      <c r="Q195" s="39"/>
      <c r="R195" s="39"/>
      <c r="S195" s="7"/>
      <c r="T195" s="1"/>
    </row>
    <row r="196" spans="1:20" ht="30.6" customHeight="1" x14ac:dyDescent="0.3">
      <c r="A196" s="42">
        <f>'M1 ANNUEL MAQUETTE'!B196</f>
        <v>0</v>
      </c>
      <c r="B196" s="42">
        <f>'M1 ANNUEL MAQUETTE'!C196</f>
        <v>0</v>
      </c>
      <c r="C196" s="41">
        <f>'M1 ANNUEL MAQUETTE'!F196</f>
        <v>0</v>
      </c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39"/>
      <c r="S196" s="7"/>
      <c r="T196" s="1"/>
    </row>
    <row r="197" spans="1:20" ht="30.6" customHeight="1" x14ac:dyDescent="0.3">
      <c r="A197" s="42">
        <f>'M1 ANNUEL MAQUETTE'!B197</f>
        <v>0</v>
      </c>
      <c r="B197" s="42">
        <f>'M1 ANNUEL MAQUETTE'!C197</f>
        <v>0</v>
      </c>
      <c r="C197" s="41">
        <f>'M1 ANNUEL MAQUETTE'!F197</f>
        <v>0</v>
      </c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39"/>
      <c r="P197" s="39"/>
      <c r="Q197" s="39"/>
      <c r="R197" s="39"/>
      <c r="S197" s="7"/>
      <c r="T197" s="1"/>
    </row>
    <row r="198" spans="1:20" ht="30.6" customHeight="1" x14ac:dyDescent="0.3">
      <c r="A198" s="42">
        <f>'M1 ANNUEL MAQUETTE'!B198</f>
        <v>0</v>
      </c>
      <c r="B198" s="42">
        <f>'M1 ANNUEL MAQUETTE'!C198</f>
        <v>0</v>
      </c>
      <c r="C198" s="41">
        <f>'M1 ANNUEL MAQUETTE'!F198</f>
        <v>0</v>
      </c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39"/>
      <c r="P198" s="39"/>
      <c r="Q198" s="39"/>
      <c r="R198" s="39"/>
      <c r="S198" s="7"/>
      <c r="T198" s="1"/>
    </row>
    <row r="199" spans="1:20" ht="30.6" customHeight="1" x14ac:dyDescent="0.3">
      <c r="A199" s="42">
        <f>'M1 ANNUEL MAQUETTE'!B199</f>
        <v>0</v>
      </c>
      <c r="B199" s="42">
        <f>'M1 ANNUEL MAQUETTE'!C199</f>
        <v>0</v>
      </c>
      <c r="C199" s="41">
        <f>'M1 ANNUEL MAQUETTE'!F199</f>
        <v>0</v>
      </c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39"/>
      <c r="P199" s="39"/>
      <c r="Q199" s="39"/>
      <c r="R199" s="39"/>
      <c r="S199" s="7"/>
      <c r="T199" s="1"/>
    </row>
    <row r="200" spans="1:20" ht="30.6" customHeight="1" x14ac:dyDescent="0.3">
      <c r="A200" s="42">
        <f>'M1 ANNUEL MAQUETTE'!B200</f>
        <v>0</v>
      </c>
      <c r="B200" s="42">
        <f>'M1 ANNUEL MAQUETTE'!C200</f>
        <v>0</v>
      </c>
      <c r="C200" s="41">
        <f>'M1 ANNUEL MAQUETTE'!F200</f>
        <v>0</v>
      </c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39"/>
      <c r="P200" s="39"/>
      <c r="Q200" s="39"/>
      <c r="R200" s="39"/>
      <c r="S200" s="7"/>
      <c r="T200" s="1"/>
    </row>
    <row r="201" spans="1:20" ht="30.6" customHeight="1" x14ac:dyDescent="0.3">
      <c r="A201" s="42">
        <f>'M1 ANNUEL MAQUETTE'!B201</f>
        <v>0</v>
      </c>
      <c r="B201" s="42">
        <f>'M1 ANNUEL MAQUETTE'!C201</f>
        <v>0</v>
      </c>
      <c r="C201" s="41">
        <f>'M1 ANNUEL MAQUETTE'!F201</f>
        <v>0</v>
      </c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39"/>
      <c r="P201" s="39"/>
      <c r="Q201" s="39"/>
      <c r="R201" s="39"/>
      <c r="S201" s="7"/>
      <c r="T201" s="1"/>
    </row>
    <row r="202" spans="1:20" ht="30.6" customHeight="1" x14ac:dyDescent="0.3">
      <c r="A202" s="42">
        <f>'M1 ANNUEL MAQUETTE'!B202</f>
        <v>0</v>
      </c>
      <c r="B202" s="42">
        <f>'M1 ANNUEL MAQUETTE'!C202</f>
        <v>0</v>
      </c>
      <c r="C202" s="41">
        <f>'M1 ANNUEL MAQUETTE'!F202</f>
        <v>0</v>
      </c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39"/>
      <c r="P202" s="39"/>
      <c r="Q202" s="39"/>
      <c r="R202" s="39"/>
      <c r="S202" s="7"/>
      <c r="T202" s="1"/>
    </row>
    <row r="203" spans="1:20" ht="30.6" customHeight="1" x14ac:dyDescent="0.3">
      <c r="A203" s="42">
        <f>'M1 ANNUEL MAQUETTE'!B203</f>
        <v>0</v>
      </c>
      <c r="B203" s="42">
        <f>'M1 ANNUEL MAQUETTE'!C203</f>
        <v>0</v>
      </c>
      <c r="C203" s="41">
        <f>'M1 ANNUEL MAQUETTE'!F203</f>
        <v>0</v>
      </c>
      <c r="D203" s="39"/>
      <c r="E203" s="39"/>
      <c r="F203" s="39"/>
      <c r="G203" s="39"/>
      <c r="H203" s="39"/>
      <c r="I203" s="39"/>
      <c r="J203" s="39"/>
      <c r="K203" s="39"/>
      <c r="L203" s="39"/>
      <c r="M203" s="39"/>
      <c r="N203" s="39"/>
      <c r="O203" s="39"/>
      <c r="P203" s="39"/>
      <c r="Q203" s="39"/>
      <c r="R203" s="39"/>
      <c r="S203" s="7"/>
      <c r="T203" s="1"/>
    </row>
    <row r="204" spans="1:20" ht="30.6" customHeight="1" x14ac:dyDescent="0.3">
      <c r="A204" s="42">
        <f>'M1 ANNUEL MAQUETTE'!B204</f>
        <v>0</v>
      </c>
      <c r="B204" s="42">
        <f>'M1 ANNUEL MAQUETTE'!C204</f>
        <v>0</v>
      </c>
      <c r="C204" s="41">
        <f>'M1 ANNUEL MAQUETTE'!F204</f>
        <v>0</v>
      </c>
      <c r="D204" s="39"/>
      <c r="E204" s="39"/>
      <c r="F204" s="39"/>
      <c r="G204" s="39"/>
      <c r="H204" s="39"/>
      <c r="I204" s="39"/>
      <c r="J204" s="39"/>
      <c r="K204" s="39"/>
      <c r="L204" s="39"/>
      <c r="M204" s="39"/>
      <c r="N204" s="39"/>
      <c r="O204" s="39"/>
      <c r="P204" s="39"/>
      <c r="Q204" s="39"/>
      <c r="R204" s="39"/>
      <c r="S204" s="7"/>
      <c r="T204" s="1"/>
    </row>
    <row r="205" spans="1:20" ht="30.6" customHeight="1" x14ac:dyDescent="0.3">
      <c r="A205" s="42">
        <f>'M1 ANNUEL MAQUETTE'!B205</f>
        <v>0</v>
      </c>
      <c r="B205" s="42">
        <f>'M1 ANNUEL MAQUETTE'!C205</f>
        <v>0</v>
      </c>
      <c r="C205" s="41">
        <f>'M1 ANNUEL MAQUETTE'!F205</f>
        <v>0</v>
      </c>
      <c r="D205" s="39"/>
      <c r="E205" s="39"/>
      <c r="F205" s="39"/>
      <c r="G205" s="39"/>
      <c r="H205" s="39"/>
      <c r="I205" s="39"/>
      <c r="J205" s="39"/>
      <c r="K205" s="39"/>
      <c r="L205" s="39"/>
      <c r="M205" s="39"/>
      <c r="N205" s="39"/>
      <c r="O205" s="39"/>
      <c r="P205" s="39"/>
      <c r="Q205" s="39"/>
      <c r="R205" s="39"/>
      <c r="S205" s="7"/>
      <c r="T205" s="1"/>
    </row>
    <row r="206" spans="1:20" ht="30.6" customHeight="1" x14ac:dyDescent="0.3">
      <c r="A206" s="42">
        <f>'M1 ANNUEL MAQUETTE'!B206</f>
        <v>0</v>
      </c>
      <c r="B206" s="42">
        <f>'M1 ANNUEL MAQUETTE'!C206</f>
        <v>0</v>
      </c>
      <c r="C206" s="41">
        <f>'M1 ANNUEL MAQUETTE'!F206</f>
        <v>0</v>
      </c>
      <c r="D206" s="39"/>
      <c r="E206" s="39"/>
      <c r="F206" s="39"/>
      <c r="G206" s="39"/>
      <c r="H206" s="39"/>
      <c r="I206" s="39"/>
      <c r="J206" s="39"/>
      <c r="K206" s="39"/>
      <c r="L206" s="39"/>
      <c r="M206" s="39"/>
      <c r="N206" s="39"/>
      <c r="O206" s="39"/>
      <c r="P206" s="39"/>
      <c r="Q206" s="39"/>
      <c r="R206" s="39"/>
      <c r="S206" s="7"/>
      <c r="T206" s="1"/>
    </row>
    <row r="207" spans="1:20" ht="30.6" customHeight="1" x14ac:dyDescent="0.3">
      <c r="A207" s="42">
        <f>'M1 ANNUEL MAQUETTE'!B207</f>
        <v>0</v>
      </c>
      <c r="B207" s="42">
        <f>'M1 ANNUEL MAQUETTE'!C207</f>
        <v>0</v>
      </c>
      <c r="C207" s="41">
        <f>'M1 ANNUEL MAQUETTE'!F207</f>
        <v>0</v>
      </c>
      <c r="D207" s="39"/>
      <c r="E207" s="39"/>
      <c r="F207" s="39"/>
      <c r="G207" s="39"/>
      <c r="H207" s="39"/>
      <c r="I207" s="39"/>
      <c r="J207" s="39"/>
      <c r="K207" s="39"/>
      <c r="L207" s="39"/>
      <c r="M207" s="39"/>
      <c r="N207" s="39"/>
      <c r="O207" s="39"/>
      <c r="P207" s="39"/>
      <c r="Q207" s="39"/>
      <c r="R207" s="39"/>
      <c r="S207" s="7"/>
      <c r="T207" s="1"/>
    </row>
    <row r="208" spans="1:20" ht="30.6" customHeight="1" x14ac:dyDescent="0.3">
      <c r="A208" s="42">
        <f>'M1 ANNUEL MAQUETTE'!B208</f>
        <v>0</v>
      </c>
      <c r="B208" s="42">
        <f>'M1 ANNUEL MAQUETTE'!C208</f>
        <v>0</v>
      </c>
      <c r="C208" s="41">
        <f>'M1 ANNUEL MAQUETTE'!F208</f>
        <v>0</v>
      </c>
      <c r="D208" s="39"/>
      <c r="E208" s="39"/>
      <c r="F208" s="39"/>
      <c r="G208" s="39"/>
      <c r="H208" s="39"/>
      <c r="I208" s="39"/>
      <c r="J208" s="39"/>
      <c r="K208" s="39"/>
      <c r="L208" s="39"/>
      <c r="M208" s="39"/>
      <c r="N208" s="39"/>
      <c r="O208" s="39"/>
      <c r="P208" s="39"/>
      <c r="Q208" s="39"/>
      <c r="R208" s="39"/>
      <c r="S208" s="7"/>
      <c r="T208" s="1"/>
    </row>
    <row r="209" spans="1:20" ht="30.6" customHeight="1" x14ac:dyDescent="0.3">
      <c r="A209" s="42">
        <f>'M1 ANNUEL MAQUETTE'!B209</f>
        <v>0</v>
      </c>
      <c r="B209" s="42">
        <f>'M1 ANNUEL MAQUETTE'!C209</f>
        <v>0</v>
      </c>
      <c r="C209" s="41">
        <f>'M1 ANNUEL MAQUETTE'!F209</f>
        <v>0</v>
      </c>
      <c r="D209" s="39"/>
      <c r="E209" s="39"/>
      <c r="F209" s="39"/>
      <c r="G209" s="39"/>
      <c r="H209" s="39"/>
      <c r="I209" s="39"/>
      <c r="J209" s="39"/>
      <c r="K209" s="39"/>
      <c r="L209" s="39"/>
      <c r="M209" s="39"/>
      <c r="N209" s="39"/>
      <c r="O209" s="39"/>
      <c r="P209" s="39"/>
      <c r="Q209" s="39"/>
      <c r="R209" s="39"/>
      <c r="S209" s="7"/>
      <c r="T209" s="1"/>
    </row>
    <row r="210" spans="1:20" ht="30.6" customHeight="1" x14ac:dyDescent="0.3">
      <c r="A210" s="42">
        <f>'M1 ANNUEL MAQUETTE'!B210</f>
        <v>0</v>
      </c>
      <c r="B210" s="42">
        <f>'M1 ANNUEL MAQUETTE'!C210</f>
        <v>0</v>
      </c>
      <c r="C210" s="41">
        <f>'M1 ANNUEL MAQUETTE'!F210</f>
        <v>0</v>
      </c>
      <c r="D210" s="39"/>
      <c r="E210" s="39"/>
      <c r="F210" s="39"/>
      <c r="G210" s="39"/>
      <c r="H210" s="39"/>
      <c r="I210" s="39"/>
      <c r="J210" s="39"/>
      <c r="K210" s="39"/>
      <c r="L210" s="39"/>
      <c r="M210" s="39"/>
      <c r="N210" s="39"/>
      <c r="O210" s="39"/>
      <c r="P210" s="39"/>
      <c r="Q210" s="39"/>
      <c r="R210" s="39"/>
      <c r="S210" s="7"/>
      <c r="T210" s="1"/>
    </row>
    <row r="211" spans="1:20" ht="30.6" customHeight="1" x14ac:dyDescent="0.3">
      <c r="A211" s="42">
        <f>'M1 ANNUEL MAQUETTE'!B211</f>
        <v>0</v>
      </c>
      <c r="B211" s="42">
        <f>'M1 ANNUEL MAQUETTE'!C211</f>
        <v>0</v>
      </c>
      <c r="C211" s="41">
        <f>'M1 ANNUEL MAQUETTE'!F211</f>
        <v>0</v>
      </c>
      <c r="D211" s="39"/>
      <c r="E211" s="39"/>
      <c r="F211" s="39"/>
      <c r="G211" s="39"/>
      <c r="H211" s="39"/>
      <c r="I211" s="39"/>
      <c r="J211" s="39"/>
      <c r="K211" s="39"/>
      <c r="L211" s="39"/>
      <c r="M211" s="39"/>
      <c r="N211" s="39"/>
      <c r="O211" s="39"/>
      <c r="P211" s="39"/>
      <c r="Q211" s="39"/>
      <c r="R211" s="39"/>
      <c r="S211" s="7"/>
      <c r="T211" s="1"/>
    </row>
    <row r="212" spans="1:20" ht="30.6" customHeight="1" x14ac:dyDescent="0.3">
      <c r="A212" s="42">
        <f>'M1 ANNUEL MAQUETTE'!B212</f>
        <v>0</v>
      </c>
      <c r="B212" s="42">
        <f>'M1 ANNUEL MAQUETTE'!C212</f>
        <v>0</v>
      </c>
      <c r="C212" s="41">
        <f>'M1 ANNUEL MAQUETTE'!F212</f>
        <v>0</v>
      </c>
      <c r="D212" s="39"/>
      <c r="E212" s="39"/>
      <c r="F212" s="39"/>
      <c r="G212" s="39"/>
      <c r="H212" s="39"/>
      <c r="I212" s="39"/>
      <c r="J212" s="39"/>
      <c r="K212" s="39"/>
      <c r="L212" s="39"/>
      <c r="M212" s="39"/>
      <c r="N212" s="39"/>
      <c r="O212" s="39"/>
      <c r="P212" s="39"/>
      <c r="Q212" s="39"/>
      <c r="R212" s="39"/>
      <c r="S212" s="7"/>
      <c r="T212" s="1"/>
    </row>
    <row r="213" spans="1:20" ht="30.6" customHeight="1" x14ac:dyDescent="0.3">
      <c r="A213" s="42">
        <f>'M1 ANNUEL MAQUETTE'!B213</f>
        <v>0</v>
      </c>
      <c r="B213" s="42">
        <f>'M1 ANNUEL MAQUETTE'!C213</f>
        <v>0</v>
      </c>
      <c r="C213" s="41">
        <f>'M1 ANNUEL MAQUETTE'!F213</f>
        <v>0</v>
      </c>
      <c r="D213" s="39"/>
      <c r="E213" s="39"/>
      <c r="F213" s="39"/>
      <c r="G213" s="39"/>
      <c r="H213" s="39"/>
      <c r="I213" s="39"/>
      <c r="J213" s="39"/>
      <c r="K213" s="39"/>
      <c r="L213" s="39"/>
      <c r="M213" s="39"/>
      <c r="N213" s="39"/>
      <c r="O213" s="39"/>
      <c r="P213" s="39"/>
      <c r="Q213" s="39"/>
      <c r="R213" s="39"/>
      <c r="S213" s="7"/>
      <c r="T213" s="1"/>
    </row>
    <row r="214" spans="1:20" ht="30.6" customHeight="1" x14ac:dyDescent="0.3">
      <c r="A214" s="42">
        <f>'M1 ANNUEL MAQUETTE'!B214</f>
        <v>0</v>
      </c>
      <c r="B214" s="42">
        <f>'M1 ANNUEL MAQUETTE'!C214</f>
        <v>0</v>
      </c>
      <c r="C214" s="41">
        <f>'M1 ANNUEL MAQUETTE'!F214</f>
        <v>0</v>
      </c>
      <c r="D214" s="39"/>
      <c r="E214" s="39"/>
      <c r="F214" s="39"/>
      <c r="G214" s="39"/>
      <c r="H214" s="39"/>
      <c r="I214" s="39"/>
      <c r="J214" s="39"/>
      <c r="K214" s="39"/>
      <c r="L214" s="39"/>
      <c r="M214" s="39"/>
      <c r="N214" s="39"/>
      <c r="O214" s="39"/>
      <c r="P214" s="39"/>
      <c r="Q214" s="39"/>
      <c r="R214" s="39"/>
      <c r="S214" s="7"/>
      <c r="T214" s="1"/>
    </row>
    <row r="215" spans="1:20" ht="30.6" customHeight="1" x14ac:dyDescent="0.3">
      <c r="A215" s="42">
        <f>'M1 ANNUEL MAQUETTE'!B215</f>
        <v>0</v>
      </c>
      <c r="B215" s="42">
        <f>'M1 ANNUEL MAQUETTE'!C215</f>
        <v>0</v>
      </c>
      <c r="C215" s="41">
        <f>'M1 ANNUEL MAQUETTE'!F215</f>
        <v>0</v>
      </c>
      <c r="D215" s="39"/>
      <c r="E215" s="39"/>
      <c r="F215" s="39"/>
      <c r="G215" s="39"/>
      <c r="H215" s="39"/>
      <c r="I215" s="39"/>
      <c r="J215" s="39"/>
      <c r="K215" s="39"/>
      <c r="L215" s="39"/>
      <c r="M215" s="39"/>
      <c r="N215" s="39"/>
      <c r="O215" s="39"/>
      <c r="P215" s="39"/>
      <c r="Q215" s="39"/>
      <c r="R215" s="39"/>
      <c r="S215" s="7"/>
      <c r="T215" s="1"/>
    </row>
    <row r="216" spans="1:20" ht="30.6" customHeight="1" x14ac:dyDescent="0.3">
      <c r="A216" s="42">
        <f>'M1 ANNUEL MAQUETTE'!B216</f>
        <v>0</v>
      </c>
      <c r="B216" s="42">
        <f>'M1 ANNUEL MAQUETTE'!C216</f>
        <v>0</v>
      </c>
      <c r="C216" s="41">
        <f>'M1 ANNUEL MAQUETTE'!F216</f>
        <v>0</v>
      </c>
      <c r="D216" s="39"/>
      <c r="E216" s="39"/>
      <c r="F216" s="39"/>
      <c r="G216" s="39"/>
      <c r="H216" s="39"/>
      <c r="I216" s="39"/>
      <c r="J216" s="39"/>
      <c r="K216" s="39"/>
      <c r="L216" s="39"/>
      <c r="M216" s="39"/>
      <c r="N216" s="39"/>
      <c r="O216" s="39"/>
      <c r="P216" s="39"/>
      <c r="Q216" s="39"/>
      <c r="R216" s="39"/>
      <c r="S216" s="7"/>
      <c r="T216" s="1"/>
    </row>
    <row r="217" spans="1:20" ht="30.6" customHeight="1" x14ac:dyDescent="0.3">
      <c r="A217" s="42">
        <f>'M1 ANNUEL MAQUETTE'!B217</f>
        <v>0</v>
      </c>
      <c r="B217" s="42">
        <f>'M1 ANNUEL MAQUETTE'!C217</f>
        <v>0</v>
      </c>
      <c r="C217" s="41">
        <f>'M1 ANNUEL MAQUETTE'!F217</f>
        <v>0</v>
      </c>
      <c r="D217" s="39"/>
      <c r="E217" s="39"/>
      <c r="F217" s="39"/>
      <c r="G217" s="39"/>
      <c r="H217" s="39"/>
      <c r="I217" s="39"/>
      <c r="J217" s="39"/>
      <c r="K217" s="39"/>
      <c r="L217" s="39"/>
      <c r="M217" s="39"/>
      <c r="N217" s="39"/>
      <c r="O217" s="39"/>
      <c r="P217" s="39"/>
      <c r="Q217" s="39"/>
      <c r="R217" s="39"/>
      <c r="S217" s="7"/>
      <c r="T217" s="1"/>
    </row>
    <row r="218" spans="1:20" ht="30.6" customHeight="1" x14ac:dyDescent="0.3">
      <c r="A218" s="42">
        <f>'M1 ANNUEL MAQUETTE'!B218</f>
        <v>0</v>
      </c>
      <c r="B218" s="42">
        <f>'M1 ANNUEL MAQUETTE'!C218</f>
        <v>0</v>
      </c>
      <c r="C218" s="41">
        <f>'M1 ANNUEL MAQUETTE'!F218</f>
        <v>0</v>
      </c>
      <c r="D218" s="39"/>
      <c r="E218" s="39"/>
      <c r="F218" s="39"/>
      <c r="G218" s="39"/>
      <c r="H218" s="39"/>
      <c r="I218" s="39"/>
      <c r="J218" s="39"/>
      <c r="K218" s="39"/>
      <c r="L218" s="39"/>
      <c r="M218" s="39"/>
      <c r="N218" s="39"/>
      <c r="O218" s="39"/>
      <c r="P218" s="39"/>
      <c r="Q218" s="39"/>
      <c r="R218" s="39"/>
      <c r="S218" s="7"/>
      <c r="T218" s="1"/>
    </row>
    <row r="219" spans="1:20" ht="30.6" customHeight="1" x14ac:dyDescent="0.3">
      <c r="A219" s="42">
        <f>'M1 ANNUEL MAQUETTE'!B219</f>
        <v>0</v>
      </c>
      <c r="B219" s="42">
        <f>'M1 ANNUEL MAQUETTE'!C219</f>
        <v>0</v>
      </c>
      <c r="C219" s="41">
        <f>'M1 ANNUEL MAQUETTE'!F219</f>
        <v>0</v>
      </c>
      <c r="D219" s="39"/>
      <c r="E219" s="39"/>
      <c r="F219" s="39"/>
      <c r="G219" s="39"/>
      <c r="H219" s="39"/>
      <c r="I219" s="39"/>
      <c r="J219" s="39"/>
      <c r="K219" s="39"/>
      <c r="L219" s="39"/>
      <c r="M219" s="39"/>
      <c r="N219" s="39"/>
      <c r="O219" s="39"/>
      <c r="P219" s="39"/>
      <c r="Q219" s="39"/>
      <c r="R219" s="39"/>
      <c r="S219" s="7"/>
      <c r="T219" s="1"/>
    </row>
    <row r="220" spans="1:20" ht="30.6" customHeight="1" x14ac:dyDescent="0.3">
      <c r="A220" s="42">
        <f>'M1 ANNUEL MAQUETTE'!B220</f>
        <v>0</v>
      </c>
      <c r="B220" s="42">
        <f>'M1 ANNUEL MAQUETTE'!C220</f>
        <v>0</v>
      </c>
      <c r="C220" s="41">
        <f>'M1 ANNUEL MAQUETTE'!F220</f>
        <v>0</v>
      </c>
      <c r="D220" s="39"/>
      <c r="E220" s="39"/>
      <c r="F220" s="39"/>
      <c r="G220" s="39"/>
      <c r="H220" s="39"/>
      <c r="I220" s="39"/>
      <c r="J220" s="39"/>
      <c r="K220" s="39"/>
      <c r="L220" s="39"/>
      <c r="M220" s="39"/>
      <c r="N220" s="39"/>
      <c r="O220" s="39"/>
      <c r="P220" s="39"/>
      <c r="Q220" s="39"/>
      <c r="R220" s="39"/>
      <c r="S220" s="7"/>
      <c r="T220" s="1"/>
    </row>
    <row r="221" spans="1:20" ht="30.6" customHeight="1" x14ac:dyDescent="0.3">
      <c r="A221" s="42">
        <f>'M1 ANNUEL MAQUETTE'!B221</f>
        <v>0</v>
      </c>
      <c r="B221" s="42">
        <f>'M1 ANNUEL MAQUETTE'!C221</f>
        <v>0</v>
      </c>
      <c r="C221" s="41">
        <f>'M1 ANNUEL MAQUETTE'!F221</f>
        <v>0</v>
      </c>
      <c r="D221" s="39"/>
      <c r="E221" s="39"/>
      <c r="F221" s="39"/>
      <c r="G221" s="39"/>
      <c r="H221" s="39"/>
      <c r="I221" s="39"/>
      <c r="J221" s="39"/>
      <c r="K221" s="39"/>
      <c r="L221" s="39"/>
      <c r="M221" s="39"/>
      <c r="N221" s="39"/>
      <c r="O221" s="39"/>
      <c r="P221" s="39"/>
      <c r="Q221" s="39"/>
      <c r="R221" s="39"/>
      <c r="S221" s="7"/>
      <c r="T221" s="1"/>
    </row>
    <row r="222" spans="1:20" ht="30.6" customHeight="1" x14ac:dyDescent="0.3">
      <c r="A222" s="42">
        <f>'M1 ANNUEL MAQUETTE'!B222</f>
        <v>0</v>
      </c>
      <c r="B222" s="42">
        <f>'M1 ANNUEL MAQUETTE'!C222</f>
        <v>0</v>
      </c>
      <c r="C222" s="41">
        <f>'M1 ANNUEL MAQUETTE'!F222</f>
        <v>0</v>
      </c>
      <c r="D222" s="39"/>
      <c r="E222" s="39"/>
      <c r="F222" s="39"/>
      <c r="G222" s="39"/>
      <c r="H222" s="39"/>
      <c r="I222" s="39"/>
      <c r="J222" s="39"/>
      <c r="K222" s="39"/>
      <c r="L222" s="39"/>
      <c r="M222" s="39"/>
      <c r="N222" s="39"/>
      <c r="O222" s="39"/>
      <c r="P222" s="39"/>
      <c r="Q222" s="39"/>
      <c r="R222" s="39"/>
      <c r="S222" s="7"/>
      <c r="T222" s="1"/>
    </row>
    <row r="223" spans="1:20" ht="30.6" customHeight="1" x14ac:dyDescent="0.3">
      <c r="A223" s="42">
        <f>'M1 ANNUEL MAQUETTE'!B223</f>
        <v>0</v>
      </c>
      <c r="B223" s="42">
        <f>'M1 ANNUEL MAQUETTE'!C223</f>
        <v>0</v>
      </c>
      <c r="C223" s="41">
        <f>'M1 ANNUEL MAQUETTE'!F223</f>
        <v>0</v>
      </c>
      <c r="D223" s="39"/>
      <c r="E223" s="39"/>
      <c r="F223" s="39"/>
      <c r="G223" s="39"/>
      <c r="H223" s="39"/>
      <c r="I223" s="39"/>
      <c r="J223" s="39"/>
      <c r="K223" s="39"/>
      <c r="L223" s="39"/>
      <c r="M223" s="39"/>
      <c r="N223" s="39"/>
      <c r="O223" s="39"/>
      <c r="P223" s="39"/>
      <c r="Q223" s="39"/>
      <c r="R223" s="39"/>
      <c r="S223" s="7"/>
      <c r="T223" s="1"/>
    </row>
    <row r="224" spans="1:20" ht="30.6" customHeight="1" x14ac:dyDescent="0.3">
      <c r="A224" s="42">
        <f>'M1 ANNUEL MAQUETTE'!B224</f>
        <v>0</v>
      </c>
      <c r="B224" s="42">
        <f>'M1 ANNUEL MAQUETTE'!C224</f>
        <v>0</v>
      </c>
      <c r="C224" s="41">
        <f>'M1 ANNUEL MAQUETTE'!F224</f>
        <v>0</v>
      </c>
      <c r="D224" s="39"/>
      <c r="E224" s="39"/>
      <c r="F224" s="39"/>
      <c r="G224" s="39"/>
      <c r="H224" s="39"/>
      <c r="I224" s="39"/>
      <c r="J224" s="39"/>
      <c r="K224" s="39"/>
      <c r="L224" s="39"/>
      <c r="M224" s="39"/>
      <c r="N224" s="39"/>
      <c r="O224" s="39"/>
      <c r="P224" s="39"/>
      <c r="Q224" s="39"/>
      <c r="R224" s="39"/>
      <c r="S224" s="7"/>
      <c r="T224" s="1"/>
    </row>
    <row r="225" spans="1:20" ht="30.6" customHeight="1" x14ac:dyDescent="0.3">
      <c r="A225" s="42">
        <f>'M1 ANNUEL MAQUETTE'!B225</f>
        <v>0</v>
      </c>
      <c r="B225" s="42">
        <f>'M1 ANNUEL MAQUETTE'!C225</f>
        <v>0</v>
      </c>
      <c r="C225" s="41">
        <f>'M1 ANNUEL MAQUETTE'!F225</f>
        <v>0</v>
      </c>
      <c r="D225" s="39"/>
      <c r="E225" s="39"/>
      <c r="F225" s="39"/>
      <c r="G225" s="39"/>
      <c r="H225" s="39"/>
      <c r="I225" s="39"/>
      <c r="J225" s="39"/>
      <c r="K225" s="39"/>
      <c r="L225" s="39"/>
      <c r="M225" s="39"/>
      <c r="N225" s="39"/>
      <c r="O225" s="39"/>
      <c r="P225" s="39"/>
      <c r="Q225" s="39"/>
      <c r="R225" s="39"/>
      <c r="S225" s="7"/>
      <c r="T225" s="1"/>
    </row>
    <row r="226" spans="1:20" ht="30.6" customHeight="1" x14ac:dyDescent="0.3">
      <c r="A226" s="42">
        <f>'M1 ANNUEL MAQUETTE'!B226</f>
        <v>0</v>
      </c>
      <c r="B226" s="42">
        <f>'M1 ANNUEL MAQUETTE'!C226</f>
        <v>0</v>
      </c>
      <c r="C226" s="41">
        <f>'M1 ANNUEL MAQUETTE'!F226</f>
        <v>0</v>
      </c>
      <c r="D226" s="39"/>
      <c r="E226" s="39"/>
      <c r="F226" s="39"/>
      <c r="G226" s="39"/>
      <c r="H226" s="39"/>
      <c r="I226" s="39"/>
      <c r="J226" s="39"/>
      <c r="K226" s="39"/>
      <c r="L226" s="39"/>
      <c r="M226" s="39"/>
      <c r="N226" s="39"/>
      <c r="O226" s="39"/>
      <c r="P226" s="39"/>
      <c r="Q226" s="39"/>
      <c r="R226" s="39"/>
      <c r="S226" s="7"/>
      <c r="T226" s="1"/>
    </row>
    <row r="227" spans="1:20" ht="30.6" customHeight="1" x14ac:dyDescent="0.3">
      <c r="A227" s="42">
        <f>'M1 ANNUEL MAQUETTE'!B227</f>
        <v>0</v>
      </c>
      <c r="B227" s="42">
        <f>'M1 ANNUEL MAQUETTE'!C227</f>
        <v>0</v>
      </c>
      <c r="C227" s="41">
        <f>'M1 ANNUEL MAQUETTE'!F227</f>
        <v>0</v>
      </c>
      <c r="D227" s="39"/>
      <c r="E227" s="39"/>
      <c r="F227" s="39"/>
      <c r="G227" s="39"/>
      <c r="H227" s="39"/>
      <c r="I227" s="39"/>
      <c r="J227" s="39"/>
      <c r="K227" s="39"/>
      <c r="L227" s="39"/>
      <c r="M227" s="39"/>
      <c r="N227" s="39"/>
      <c r="O227" s="39"/>
      <c r="P227" s="39"/>
      <c r="Q227" s="39"/>
      <c r="R227" s="39"/>
      <c r="S227" s="7"/>
      <c r="T227" s="1"/>
    </row>
    <row r="228" spans="1:20" ht="30.6" customHeight="1" x14ac:dyDescent="0.3">
      <c r="A228" s="42">
        <f>'M1 ANNUEL MAQUETTE'!B228</f>
        <v>0</v>
      </c>
      <c r="B228" s="42">
        <f>'M1 ANNUEL MAQUETTE'!C228</f>
        <v>0</v>
      </c>
      <c r="C228" s="41">
        <f>'M1 ANNUEL MAQUETTE'!F228</f>
        <v>0</v>
      </c>
      <c r="D228" s="39"/>
      <c r="E228" s="39"/>
      <c r="F228" s="39"/>
      <c r="G228" s="39"/>
      <c r="H228" s="39"/>
      <c r="I228" s="39"/>
      <c r="J228" s="39"/>
      <c r="K228" s="39"/>
      <c r="L228" s="39"/>
      <c r="M228" s="39"/>
      <c r="N228" s="39"/>
      <c r="O228" s="39"/>
      <c r="P228" s="39"/>
      <c r="Q228" s="39"/>
      <c r="R228" s="39"/>
      <c r="S228" s="7"/>
      <c r="T228" s="1"/>
    </row>
    <row r="229" spans="1:20" ht="30.6" customHeight="1" x14ac:dyDescent="0.3">
      <c r="A229" s="42">
        <f>'M1 ANNUEL MAQUETTE'!B229</f>
        <v>0</v>
      </c>
      <c r="B229" s="42">
        <f>'M1 ANNUEL MAQUETTE'!C229</f>
        <v>0</v>
      </c>
      <c r="C229" s="41">
        <f>'M1 ANNUEL MAQUETTE'!F229</f>
        <v>0</v>
      </c>
      <c r="D229" s="39"/>
      <c r="E229" s="39"/>
      <c r="F229" s="39"/>
      <c r="G229" s="39"/>
      <c r="H229" s="39"/>
      <c r="I229" s="39"/>
      <c r="J229" s="39"/>
      <c r="K229" s="39"/>
      <c r="L229" s="39"/>
      <c r="M229" s="39"/>
      <c r="N229" s="39"/>
      <c r="O229" s="39"/>
      <c r="P229" s="39"/>
      <c r="Q229" s="39"/>
      <c r="R229" s="39"/>
      <c r="S229" s="7"/>
      <c r="T229" s="1"/>
    </row>
    <row r="230" spans="1:20" ht="30.6" customHeight="1" x14ac:dyDescent="0.3">
      <c r="A230" s="42">
        <f>'M1 ANNUEL MAQUETTE'!B230</f>
        <v>0</v>
      </c>
      <c r="B230" s="42">
        <f>'M1 ANNUEL MAQUETTE'!C230</f>
        <v>0</v>
      </c>
      <c r="C230" s="41">
        <f>'M1 ANNUEL MAQUETTE'!F230</f>
        <v>0</v>
      </c>
      <c r="D230" s="39"/>
      <c r="E230" s="39"/>
      <c r="F230" s="39"/>
      <c r="G230" s="39"/>
      <c r="H230" s="39"/>
      <c r="I230" s="39"/>
      <c r="J230" s="39"/>
      <c r="K230" s="39"/>
      <c r="L230" s="39"/>
      <c r="M230" s="39"/>
      <c r="N230" s="39"/>
      <c r="O230" s="39"/>
      <c r="P230" s="39"/>
      <c r="Q230" s="39"/>
      <c r="R230" s="39"/>
      <c r="S230" s="7"/>
      <c r="T230" s="1"/>
    </row>
    <row r="231" spans="1:20" ht="30.6" customHeight="1" x14ac:dyDescent="0.3">
      <c r="A231" s="42">
        <f>'M1 ANNUEL MAQUETTE'!B231</f>
        <v>0</v>
      </c>
      <c r="B231" s="42">
        <f>'M1 ANNUEL MAQUETTE'!C231</f>
        <v>0</v>
      </c>
      <c r="C231" s="41">
        <f>'M1 ANNUEL MAQUETTE'!F231</f>
        <v>0</v>
      </c>
      <c r="D231" s="39"/>
      <c r="E231" s="39"/>
      <c r="F231" s="39"/>
      <c r="G231" s="39"/>
      <c r="H231" s="39"/>
      <c r="I231" s="39"/>
      <c r="J231" s="39"/>
      <c r="K231" s="39"/>
      <c r="L231" s="39"/>
      <c r="M231" s="39"/>
      <c r="N231" s="39"/>
      <c r="O231" s="39"/>
      <c r="P231" s="39"/>
      <c r="Q231" s="39"/>
      <c r="R231" s="39"/>
      <c r="S231" s="7"/>
      <c r="T231" s="1"/>
    </row>
    <row r="232" spans="1:20" ht="30.6" customHeight="1" x14ac:dyDescent="0.3">
      <c r="A232" s="42">
        <f>'M1 ANNUEL MAQUETTE'!B232</f>
        <v>0</v>
      </c>
      <c r="B232" s="42">
        <f>'M1 ANNUEL MAQUETTE'!C232</f>
        <v>0</v>
      </c>
      <c r="C232" s="41">
        <f>'M1 ANNUEL MAQUETTE'!F232</f>
        <v>0</v>
      </c>
      <c r="D232" s="39"/>
      <c r="E232" s="39"/>
      <c r="F232" s="39"/>
      <c r="G232" s="39"/>
      <c r="H232" s="39"/>
      <c r="I232" s="39"/>
      <c r="J232" s="39"/>
      <c r="K232" s="39"/>
      <c r="L232" s="39"/>
      <c r="M232" s="39"/>
      <c r="N232" s="39"/>
      <c r="O232" s="39"/>
      <c r="P232" s="39"/>
      <c r="Q232" s="39"/>
      <c r="R232" s="39"/>
      <c r="S232" s="7"/>
      <c r="T232" s="1"/>
    </row>
    <row r="233" spans="1:20" ht="30.6" customHeight="1" x14ac:dyDescent="0.3">
      <c r="A233" s="42">
        <f>'M1 ANNUEL MAQUETTE'!B233</f>
        <v>0</v>
      </c>
      <c r="B233" s="42">
        <f>'M1 ANNUEL MAQUETTE'!C233</f>
        <v>0</v>
      </c>
      <c r="C233" s="41">
        <f>'M1 ANNUEL MAQUETTE'!F233</f>
        <v>0</v>
      </c>
      <c r="D233" s="39"/>
      <c r="E233" s="39"/>
      <c r="F233" s="39"/>
      <c r="G233" s="39"/>
      <c r="H233" s="39"/>
      <c r="I233" s="39"/>
      <c r="J233" s="39"/>
      <c r="K233" s="39"/>
      <c r="L233" s="39"/>
      <c r="M233" s="39"/>
      <c r="N233" s="39"/>
      <c r="O233" s="39"/>
      <c r="P233" s="39"/>
      <c r="Q233" s="39"/>
      <c r="R233" s="39"/>
      <c r="S233" s="7"/>
      <c r="T233" s="1"/>
    </row>
    <row r="234" spans="1:20" ht="30.6" customHeight="1" x14ac:dyDescent="0.3">
      <c r="A234" s="42">
        <f>'M1 ANNUEL MAQUETTE'!B234</f>
        <v>0</v>
      </c>
      <c r="B234" s="42">
        <f>'M1 ANNUEL MAQUETTE'!C234</f>
        <v>0</v>
      </c>
      <c r="C234" s="41">
        <f>'M1 ANNUEL MAQUETTE'!F234</f>
        <v>0</v>
      </c>
      <c r="D234" s="39"/>
      <c r="E234" s="39"/>
      <c r="F234" s="39"/>
      <c r="G234" s="39"/>
      <c r="H234" s="39"/>
      <c r="I234" s="39"/>
      <c r="J234" s="39"/>
      <c r="K234" s="39"/>
      <c r="L234" s="39"/>
      <c r="M234" s="39"/>
      <c r="N234" s="39"/>
      <c r="O234" s="39"/>
      <c r="P234" s="39"/>
      <c r="Q234" s="39"/>
      <c r="R234" s="39"/>
      <c r="S234" s="7"/>
      <c r="T234" s="1"/>
    </row>
    <row r="235" spans="1:20" ht="30.6" customHeight="1" x14ac:dyDescent="0.3">
      <c r="A235" s="42">
        <f>'M1 ANNUEL MAQUETTE'!B235</f>
        <v>0</v>
      </c>
      <c r="B235" s="42">
        <f>'M1 ANNUEL MAQUETTE'!C235</f>
        <v>0</v>
      </c>
      <c r="C235" s="41">
        <f>'M1 ANNUEL MAQUETTE'!F235</f>
        <v>0</v>
      </c>
      <c r="D235" s="39"/>
      <c r="E235" s="39"/>
      <c r="F235" s="39"/>
      <c r="G235" s="39"/>
      <c r="H235" s="39"/>
      <c r="I235" s="39"/>
      <c r="J235" s="39"/>
      <c r="K235" s="39"/>
      <c r="L235" s="39"/>
      <c r="M235" s="39"/>
      <c r="N235" s="39"/>
      <c r="O235" s="39"/>
      <c r="P235" s="39"/>
      <c r="Q235" s="39"/>
      <c r="R235" s="39"/>
      <c r="S235" s="7"/>
      <c r="T235" s="1"/>
    </row>
    <row r="236" spans="1:20" ht="30.6" customHeight="1" x14ac:dyDescent="0.3">
      <c r="A236" s="42">
        <f>'M1 ANNUEL MAQUETTE'!B236</f>
        <v>0</v>
      </c>
      <c r="B236" s="42">
        <f>'M1 ANNUEL MAQUETTE'!C236</f>
        <v>0</v>
      </c>
      <c r="C236" s="41">
        <f>'M1 ANNUEL MAQUETTE'!F236</f>
        <v>0</v>
      </c>
      <c r="D236" s="39"/>
      <c r="E236" s="39"/>
      <c r="F236" s="39"/>
      <c r="G236" s="39"/>
      <c r="H236" s="39"/>
      <c r="I236" s="39"/>
      <c r="J236" s="39"/>
      <c r="K236" s="39"/>
      <c r="L236" s="39"/>
      <c r="M236" s="39"/>
      <c r="N236" s="39"/>
      <c r="O236" s="39"/>
      <c r="P236" s="39"/>
      <c r="Q236" s="39"/>
      <c r="R236" s="39"/>
      <c r="S236" s="7"/>
      <c r="T236" s="1"/>
    </row>
    <row r="237" spans="1:20" ht="30.6" customHeight="1" x14ac:dyDescent="0.3">
      <c r="A237" s="42">
        <f>'M1 ANNUEL MAQUETTE'!B237</f>
        <v>0</v>
      </c>
      <c r="B237" s="42">
        <f>'M1 ANNUEL MAQUETTE'!C237</f>
        <v>0</v>
      </c>
      <c r="C237" s="41">
        <f>'M1 ANNUEL MAQUETTE'!F237</f>
        <v>0</v>
      </c>
      <c r="D237" s="39"/>
      <c r="E237" s="39"/>
      <c r="F237" s="39"/>
      <c r="G237" s="39"/>
      <c r="H237" s="39"/>
      <c r="I237" s="39"/>
      <c r="J237" s="39"/>
      <c r="K237" s="39"/>
      <c r="L237" s="39"/>
      <c r="M237" s="39"/>
      <c r="N237" s="39"/>
      <c r="O237" s="39"/>
      <c r="P237" s="39"/>
      <c r="Q237" s="39"/>
      <c r="R237" s="39"/>
      <c r="S237" s="7"/>
      <c r="T237" s="1"/>
    </row>
    <row r="238" spans="1:20" ht="30.6" customHeight="1" x14ac:dyDescent="0.3">
      <c r="A238" s="42">
        <f>'M1 ANNUEL MAQUETTE'!B238</f>
        <v>0</v>
      </c>
      <c r="B238" s="42">
        <f>'M1 ANNUEL MAQUETTE'!C238</f>
        <v>0</v>
      </c>
      <c r="C238" s="41">
        <f>'M1 ANNUEL MAQUETTE'!F238</f>
        <v>0</v>
      </c>
      <c r="D238" s="39"/>
      <c r="E238" s="39"/>
      <c r="F238" s="39"/>
      <c r="G238" s="39"/>
      <c r="H238" s="39"/>
      <c r="I238" s="39"/>
      <c r="J238" s="39"/>
      <c r="K238" s="39"/>
      <c r="L238" s="39"/>
      <c r="M238" s="39"/>
      <c r="N238" s="39"/>
      <c r="O238" s="39"/>
      <c r="P238" s="39"/>
      <c r="Q238" s="39"/>
      <c r="R238" s="39"/>
      <c r="S238" s="7"/>
      <c r="T238" s="1"/>
    </row>
    <row r="239" spans="1:20" ht="30.6" customHeight="1" x14ac:dyDescent="0.3">
      <c r="A239" s="42">
        <f>'M1 ANNUEL MAQUETTE'!B239</f>
        <v>0</v>
      </c>
      <c r="B239" s="42">
        <f>'M1 ANNUEL MAQUETTE'!C239</f>
        <v>0</v>
      </c>
      <c r="C239" s="41">
        <f>'M1 ANNUEL MAQUETTE'!F239</f>
        <v>0</v>
      </c>
      <c r="D239" s="39"/>
      <c r="E239" s="39"/>
      <c r="F239" s="39"/>
      <c r="G239" s="39"/>
      <c r="H239" s="39"/>
      <c r="I239" s="39"/>
      <c r="J239" s="39"/>
      <c r="K239" s="39"/>
      <c r="L239" s="39"/>
      <c r="M239" s="39"/>
      <c r="N239" s="39"/>
      <c r="O239" s="39"/>
      <c r="P239" s="39"/>
      <c r="Q239" s="39"/>
      <c r="R239" s="39"/>
      <c r="S239" s="7"/>
      <c r="T239" s="1"/>
    </row>
    <row r="240" spans="1:20" ht="30.6" customHeight="1" x14ac:dyDescent="0.3">
      <c r="A240" s="42">
        <f>'M1 ANNUEL MAQUETTE'!B240</f>
        <v>0</v>
      </c>
      <c r="B240" s="42">
        <f>'M1 ANNUEL MAQUETTE'!C240</f>
        <v>0</v>
      </c>
      <c r="C240" s="41">
        <f>'M1 ANNUEL MAQUETTE'!F240</f>
        <v>0</v>
      </c>
      <c r="D240" s="39"/>
      <c r="E240" s="39"/>
      <c r="F240" s="39"/>
      <c r="G240" s="39"/>
      <c r="H240" s="39"/>
      <c r="I240" s="39"/>
      <c r="J240" s="39"/>
      <c r="K240" s="39"/>
      <c r="L240" s="39"/>
      <c r="M240" s="39"/>
      <c r="N240" s="39"/>
      <c r="O240" s="39"/>
      <c r="P240" s="39"/>
      <c r="Q240" s="39"/>
      <c r="R240" s="39"/>
      <c r="S240" s="7"/>
      <c r="T240" s="1"/>
    </row>
    <row r="241" spans="1:20" ht="30.6" customHeight="1" x14ac:dyDescent="0.3">
      <c r="A241" s="42">
        <f>'M1 ANNUEL MAQUETTE'!B241</f>
        <v>0</v>
      </c>
      <c r="B241" s="42">
        <f>'M1 ANNUEL MAQUETTE'!C241</f>
        <v>0</v>
      </c>
      <c r="C241" s="41">
        <f>'M1 ANNUEL MAQUETTE'!F241</f>
        <v>0</v>
      </c>
      <c r="D241" s="39"/>
      <c r="E241" s="39"/>
      <c r="F241" s="39"/>
      <c r="G241" s="39"/>
      <c r="H241" s="39"/>
      <c r="I241" s="39"/>
      <c r="J241" s="39"/>
      <c r="K241" s="39"/>
      <c r="L241" s="39"/>
      <c r="M241" s="39"/>
      <c r="N241" s="39"/>
      <c r="O241" s="39"/>
      <c r="P241" s="39"/>
      <c r="Q241" s="39"/>
      <c r="R241" s="39"/>
      <c r="S241" s="7"/>
      <c r="T241" s="1"/>
    </row>
    <row r="242" spans="1:20" ht="30.6" customHeight="1" x14ac:dyDescent="0.3">
      <c r="A242" s="42">
        <f>'M1 ANNUEL MAQUETTE'!B242</f>
        <v>0</v>
      </c>
      <c r="B242" s="42">
        <f>'M1 ANNUEL MAQUETTE'!C242</f>
        <v>0</v>
      </c>
      <c r="C242" s="41">
        <f>'M1 ANNUEL MAQUETTE'!F242</f>
        <v>0</v>
      </c>
      <c r="D242" s="39"/>
      <c r="E242" s="39"/>
      <c r="F242" s="39"/>
      <c r="G242" s="39"/>
      <c r="H242" s="39"/>
      <c r="I242" s="39"/>
      <c r="J242" s="39"/>
      <c r="K242" s="39"/>
      <c r="L242" s="39"/>
      <c r="M242" s="39"/>
      <c r="N242" s="39"/>
      <c r="O242" s="39"/>
      <c r="P242" s="39"/>
      <c r="Q242" s="39"/>
      <c r="R242" s="39"/>
      <c r="S242" s="7"/>
      <c r="T242" s="1"/>
    </row>
    <row r="243" spans="1:20" ht="30.6" customHeight="1" x14ac:dyDescent="0.3">
      <c r="A243" s="42">
        <f>'M1 ANNUEL MAQUETTE'!B243</f>
        <v>0</v>
      </c>
      <c r="B243" s="42">
        <f>'M1 ANNUEL MAQUETTE'!C243</f>
        <v>0</v>
      </c>
      <c r="C243" s="41">
        <f>'M1 ANNUEL MAQUETTE'!F243</f>
        <v>0</v>
      </c>
      <c r="D243" s="39"/>
      <c r="E243" s="39"/>
      <c r="F243" s="39"/>
      <c r="G243" s="39"/>
      <c r="H243" s="39"/>
      <c r="I243" s="39"/>
      <c r="J243" s="39"/>
      <c r="K243" s="39"/>
      <c r="L243" s="39"/>
      <c r="M243" s="39"/>
      <c r="N243" s="39"/>
      <c r="O243" s="39"/>
      <c r="P243" s="39"/>
      <c r="Q243" s="39"/>
      <c r="R243" s="39"/>
      <c r="S243" s="7"/>
      <c r="T243" s="1"/>
    </row>
    <row r="244" spans="1:20" ht="30.6" customHeight="1" x14ac:dyDescent="0.3">
      <c r="A244" s="42">
        <f>'M1 ANNUEL MAQUETTE'!B244</f>
        <v>0</v>
      </c>
      <c r="B244" s="42">
        <f>'M1 ANNUEL MAQUETTE'!C244</f>
        <v>0</v>
      </c>
      <c r="C244" s="41">
        <f>'M1 ANNUEL MAQUETTE'!F244</f>
        <v>0</v>
      </c>
      <c r="D244" s="39"/>
      <c r="E244" s="39"/>
      <c r="F244" s="39"/>
      <c r="G244" s="39"/>
      <c r="H244" s="39"/>
      <c r="I244" s="39"/>
      <c r="J244" s="39"/>
      <c r="K244" s="39"/>
      <c r="L244" s="39"/>
      <c r="M244" s="39"/>
      <c r="N244" s="39"/>
      <c r="O244" s="39"/>
      <c r="P244" s="39"/>
      <c r="Q244" s="39"/>
      <c r="R244" s="39"/>
      <c r="S244" s="7"/>
      <c r="T244" s="1"/>
    </row>
    <row r="245" spans="1:20" ht="30.6" customHeight="1" x14ac:dyDescent="0.3">
      <c r="A245" s="42">
        <f>'M1 ANNUEL MAQUETTE'!B245</f>
        <v>0</v>
      </c>
      <c r="B245" s="42">
        <f>'M1 ANNUEL MAQUETTE'!C245</f>
        <v>0</v>
      </c>
      <c r="C245" s="41">
        <f>'M1 ANNUEL MAQUETTE'!F245</f>
        <v>0</v>
      </c>
      <c r="D245" s="39"/>
      <c r="E245" s="39"/>
      <c r="F245" s="39"/>
      <c r="G245" s="39"/>
      <c r="H245" s="39"/>
      <c r="I245" s="39"/>
      <c r="J245" s="39"/>
      <c r="K245" s="39"/>
      <c r="L245" s="39"/>
      <c r="M245" s="39"/>
      <c r="N245" s="39"/>
      <c r="O245" s="39"/>
      <c r="P245" s="39"/>
      <c r="Q245" s="39"/>
      <c r="R245" s="39"/>
      <c r="S245" s="7"/>
      <c r="T245" s="1"/>
    </row>
    <row r="246" spans="1:20" ht="30.6" customHeight="1" x14ac:dyDescent="0.3">
      <c r="A246" s="42">
        <f>'M1 ANNUEL MAQUETTE'!B246</f>
        <v>0</v>
      </c>
      <c r="B246" s="42">
        <f>'M1 ANNUEL MAQUETTE'!C246</f>
        <v>0</v>
      </c>
      <c r="C246" s="41">
        <f>'M1 ANNUEL MAQUETTE'!F246</f>
        <v>0</v>
      </c>
      <c r="D246" s="39"/>
      <c r="E246" s="39"/>
      <c r="F246" s="39"/>
      <c r="G246" s="39"/>
      <c r="H246" s="39"/>
      <c r="I246" s="39"/>
      <c r="J246" s="39"/>
      <c r="K246" s="39"/>
      <c r="L246" s="39"/>
      <c r="M246" s="39"/>
      <c r="N246" s="39"/>
      <c r="O246" s="39"/>
      <c r="P246" s="39"/>
      <c r="Q246" s="39"/>
      <c r="R246" s="39"/>
      <c r="S246" s="7"/>
      <c r="T246" s="1"/>
    </row>
    <row r="247" spans="1:20" ht="30.6" customHeight="1" x14ac:dyDescent="0.3">
      <c r="A247" s="42">
        <f>'M1 ANNUEL MAQUETTE'!B247</f>
        <v>0</v>
      </c>
      <c r="B247" s="42">
        <f>'M1 ANNUEL MAQUETTE'!C247</f>
        <v>0</v>
      </c>
      <c r="C247" s="41">
        <f>'M1 ANNUEL MAQUETTE'!F247</f>
        <v>0</v>
      </c>
      <c r="D247" s="39"/>
      <c r="E247" s="39"/>
      <c r="F247" s="39"/>
      <c r="G247" s="39"/>
      <c r="H247" s="39"/>
      <c r="I247" s="39"/>
      <c r="J247" s="39"/>
      <c r="K247" s="39"/>
      <c r="L247" s="39"/>
      <c r="M247" s="39"/>
      <c r="N247" s="39"/>
      <c r="O247" s="39"/>
      <c r="P247" s="39"/>
      <c r="Q247" s="39"/>
      <c r="R247" s="39"/>
      <c r="S247" s="7"/>
      <c r="T247" s="1"/>
    </row>
    <row r="248" spans="1:20" ht="30.6" customHeight="1" x14ac:dyDescent="0.3">
      <c r="A248" s="42">
        <f>'M1 ANNUEL MAQUETTE'!B248</f>
        <v>0</v>
      </c>
      <c r="B248" s="42">
        <f>'M1 ANNUEL MAQUETTE'!C248</f>
        <v>0</v>
      </c>
      <c r="C248" s="41">
        <f>'M1 ANNUEL MAQUETTE'!F248</f>
        <v>0</v>
      </c>
      <c r="D248" s="39"/>
      <c r="E248" s="39"/>
      <c r="F248" s="39"/>
      <c r="G248" s="39"/>
      <c r="H248" s="39"/>
      <c r="I248" s="39"/>
      <c r="J248" s="39"/>
      <c r="K248" s="39"/>
      <c r="L248" s="39"/>
      <c r="M248" s="39"/>
      <c r="N248" s="39"/>
      <c r="O248" s="39"/>
      <c r="P248" s="39"/>
      <c r="Q248" s="39"/>
      <c r="R248" s="39"/>
      <c r="S248" s="7"/>
      <c r="T248" s="1"/>
    </row>
    <row r="249" spans="1:20" ht="30.6" customHeight="1" x14ac:dyDescent="0.3">
      <c r="A249" s="42">
        <f>'M1 ANNUEL MAQUETTE'!B249</f>
        <v>0</v>
      </c>
      <c r="B249" s="42">
        <f>'M1 ANNUEL MAQUETTE'!C249</f>
        <v>0</v>
      </c>
      <c r="C249" s="41">
        <f>'M1 ANNUEL MAQUETTE'!F249</f>
        <v>0</v>
      </c>
      <c r="D249" s="39"/>
      <c r="E249" s="39"/>
      <c r="F249" s="39"/>
      <c r="G249" s="39"/>
      <c r="H249" s="39"/>
      <c r="I249" s="39"/>
      <c r="J249" s="39"/>
      <c r="K249" s="39"/>
      <c r="L249" s="39"/>
      <c r="M249" s="39"/>
      <c r="N249" s="39"/>
      <c r="O249" s="39"/>
      <c r="P249" s="39"/>
      <c r="Q249" s="39"/>
      <c r="R249" s="39"/>
      <c r="S249" s="7"/>
      <c r="T249" s="1"/>
    </row>
    <row r="250" spans="1:20" ht="30.6" customHeight="1" x14ac:dyDescent="0.3">
      <c r="A250" s="42">
        <f>'M1 ANNUEL MAQUETTE'!B250</f>
        <v>0</v>
      </c>
      <c r="B250" s="42">
        <f>'M1 ANNUEL MAQUETTE'!C250</f>
        <v>0</v>
      </c>
      <c r="C250" s="41">
        <f>'M1 ANNUEL MAQUETTE'!F250</f>
        <v>0</v>
      </c>
      <c r="D250" s="39"/>
      <c r="E250" s="39"/>
      <c r="F250" s="39"/>
      <c r="G250" s="39"/>
      <c r="H250" s="39"/>
      <c r="I250" s="39"/>
      <c r="J250" s="39"/>
      <c r="K250" s="39"/>
      <c r="L250" s="39"/>
      <c r="M250" s="39"/>
      <c r="N250" s="39"/>
      <c r="O250" s="39"/>
      <c r="P250" s="39"/>
      <c r="Q250" s="39"/>
      <c r="R250" s="39"/>
      <c r="S250" s="7"/>
      <c r="T250" s="1"/>
    </row>
    <row r="251" spans="1:20" ht="30.6" customHeight="1" x14ac:dyDescent="0.3">
      <c r="A251" s="42">
        <f>'M1 ANNUEL MAQUETTE'!B251</f>
        <v>0</v>
      </c>
      <c r="B251" s="42">
        <f>'M1 ANNUEL MAQUETTE'!C251</f>
        <v>0</v>
      </c>
      <c r="C251" s="41">
        <f>'M1 ANNUEL MAQUETTE'!F251</f>
        <v>0</v>
      </c>
      <c r="D251" s="39"/>
      <c r="E251" s="39"/>
      <c r="F251" s="39"/>
      <c r="G251" s="39"/>
      <c r="H251" s="39"/>
      <c r="I251" s="39"/>
      <c r="J251" s="39"/>
      <c r="K251" s="39"/>
      <c r="L251" s="39"/>
      <c r="M251" s="39"/>
      <c r="N251" s="39"/>
      <c r="O251" s="39"/>
      <c r="P251" s="39"/>
      <c r="Q251" s="39"/>
      <c r="R251" s="39"/>
      <c r="S251" s="7"/>
      <c r="T251" s="1"/>
    </row>
    <row r="252" spans="1:20" ht="30.6" customHeight="1" x14ac:dyDescent="0.3">
      <c r="A252" s="42">
        <f>'M1 ANNUEL MAQUETTE'!B252</f>
        <v>0</v>
      </c>
      <c r="B252" s="42">
        <f>'M1 ANNUEL MAQUETTE'!C252</f>
        <v>0</v>
      </c>
      <c r="C252" s="41">
        <f>'M1 ANNUEL MAQUETTE'!F252</f>
        <v>0</v>
      </c>
      <c r="D252" s="39"/>
      <c r="E252" s="39"/>
      <c r="F252" s="39"/>
      <c r="G252" s="39"/>
      <c r="H252" s="39"/>
      <c r="I252" s="39"/>
      <c r="J252" s="39"/>
      <c r="K252" s="39"/>
      <c r="L252" s="39"/>
      <c r="M252" s="39"/>
      <c r="N252" s="39"/>
      <c r="O252" s="39"/>
      <c r="P252" s="39"/>
      <c r="Q252" s="39"/>
      <c r="R252" s="39"/>
      <c r="S252" s="7"/>
      <c r="T252" s="1"/>
    </row>
    <row r="253" spans="1:20" ht="30.6" customHeight="1" x14ac:dyDescent="0.3">
      <c r="A253" s="42">
        <f>'M1 ANNUEL MAQUETTE'!B253</f>
        <v>0</v>
      </c>
      <c r="B253" s="42">
        <f>'M1 ANNUEL MAQUETTE'!C253</f>
        <v>0</v>
      </c>
      <c r="C253" s="41">
        <f>'M1 ANNUEL MAQUETTE'!F253</f>
        <v>0</v>
      </c>
      <c r="D253" s="39"/>
      <c r="E253" s="39"/>
      <c r="F253" s="39"/>
      <c r="G253" s="39"/>
      <c r="H253" s="39"/>
      <c r="I253" s="39"/>
      <c r="J253" s="39"/>
      <c r="K253" s="39"/>
      <c r="L253" s="39"/>
      <c r="M253" s="39"/>
      <c r="N253" s="39"/>
      <c r="O253" s="39"/>
      <c r="P253" s="39"/>
      <c r="Q253" s="39"/>
      <c r="R253" s="39"/>
      <c r="S253" s="7"/>
      <c r="T253" s="1"/>
    </row>
    <row r="254" spans="1:20" ht="30.6" customHeight="1" x14ac:dyDescent="0.3">
      <c r="A254" s="42">
        <f>'M1 ANNUEL MAQUETTE'!B254</f>
        <v>0</v>
      </c>
      <c r="B254" s="42">
        <f>'M1 ANNUEL MAQUETTE'!C254</f>
        <v>0</v>
      </c>
      <c r="C254" s="41">
        <f>'M1 ANNUEL MAQUETTE'!F254</f>
        <v>0</v>
      </c>
      <c r="D254" s="39"/>
      <c r="E254" s="39"/>
      <c r="F254" s="39"/>
      <c r="G254" s="39"/>
      <c r="H254" s="39"/>
      <c r="I254" s="39"/>
      <c r="J254" s="39"/>
      <c r="K254" s="39"/>
      <c r="L254" s="39"/>
      <c r="M254" s="39"/>
      <c r="N254" s="39"/>
      <c r="O254" s="39"/>
      <c r="P254" s="39"/>
      <c r="Q254" s="39"/>
      <c r="R254" s="39"/>
      <c r="S254" s="7"/>
      <c r="T254" s="1"/>
    </row>
    <row r="255" spans="1:20" ht="30.6" customHeight="1" x14ac:dyDescent="0.3">
      <c r="A255" s="42">
        <f>'M1 ANNUEL MAQUETTE'!B255</f>
        <v>0</v>
      </c>
      <c r="B255" s="42">
        <f>'M1 ANNUEL MAQUETTE'!C255</f>
        <v>0</v>
      </c>
      <c r="C255" s="41">
        <f>'M1 ANNUEL MAQUETTE'!F255</f>
        <v>0</v>
      </c>
      <c r="D255" s="39"/>
      <c r="E255" s="39"/>
      <c r="F255" s="39"/>
      <c r="G255" s="39"/>
      <c r="H255" s="39"/>
      <c r="I255" s="39"/>
      <c r="J255" s="39"/>
      <c r="K255" s="39"/>
      <c r="L255" s="39"/>
      <c r="M255" s="39"/>
      <c r="N255" s="39"/>
      <c r="O255" s="39"/>
      <c r="P255" s="39"/>
      <c r="Q255" s="39"/>
      <c r="R255" s="39"/>
      <c r="S255" s="7"/>
      <c r="T255" s="1"/>
    </row>
    <row r="256" spans="1:20" ht="30.6" customHeight="1" x14ac:dyDescent="0.3">
      <c r="A256" s="42">
        <f>'M1 ANNUEL MAQUETTE'!B256</f>
        <v>0</v>
      </c>
      <c r="B256" s="42">
        <f>'M1 ANNUEL MAQUETTE'!C256</f>
        <v>0</v>
      </c>
      <c r="C256" s="41">
        <f>'M1 ANNUEL MAQUETTE'!F256</f>
        <v>0</v>
      </c>
      <c r="D256" s="39"/>
      <c r="E256" s="39"/>
      <c r="F256" s="39"/>
      <c r="G256" s="39"/>
      <c r="H256" s="39"/>
      <c r="I256" s="39"/>
      <c r="J256" s="39"/>
      <c r="K256" s="39"/>
      <c r="L256" s="39"/>
      <c r="M256" s="39"/>
      <c r="N256" s="39"/>
      <c r="O256" s="39"/>
      <c r="P256" s="39"/>
      <c r="Q256" s="39"/>
      <c r="R256" s="39"/>
      <c r="S256" s="7"/>
      <c r="T256" s="1"/>
    </row>
    <row r="257" spans="1:20" ht="30.6" customHeight="1" x14ac:dyDescent="0.3">
      <c r="A257" s="42">
        <f>'M1 ANNUEL MAQUETTE'!B257</f>
        <v>0</v>
      </c>
      <c r="B257" s="42">
        <f>'M1 ANNUEL MAQUETTE'!C257</f>
        <v>0</v>
      </c>
      <c r="C257" s="41">
        <f>'M1 ANNUEL MAQUETTE'!F257</f>
        <v>0</v>
      </c>
      <c r="D257" s="39"/>
      <c r="E257" s="39"/>
      <c r="F257" s="39"/>
      <c r="G257" s="39"/>
      <c r="H257" s="39"/>
      <c r="I257" s="39"/>
      <c r="J257" s="39"/>
      <c r="K257" s="39"/>
      <c r="L257" s="39"/>
      <c r="M257" s="39"/>
      <c r="N257" s="39"/>
      <c r="O257" s="39"/>
      <c r="P257" s="39"/>
      <c r="Q257" s="39"/>
      <c r="R257" s="39"/>
      <c r="S257" s="7"/>
      <c r="T257" s="1"/>
    </row>
    <row r="258" spans="1:20" ht="30.6" customHeight="1" x14ac:dyDescent="0.3">
      <c r="A258" s="42">
        <f>'M1 ANNUEL MAQUETTE'!B258</f>
        <v>0</v>
      </c>
      <c r="B258" s="42">
        <f>'M1 ANNUEL MAQUETTE'!C258</f>
        <v>0</v>
      </c>
      <c r="C258" s="41">
        <f>'M1 ANNUEL MAQUETTE'!F258</f>
        <v>0</v>
      </c>
      <c r="D258" s="39"/>
      <c r="E258" s="39"/>
      <c r="F258" s="39"/>
      <c r="G258" s="39"/>
      <c r="H258" s="39"/>
      <c r="I258" s="39"/>
      <c r="J258" s="39"/>
      <c r="K258" s="39"/>
      <c r="L258" s="39"/>
      <c r="M258" s="39"/>
      <c r="N258" s="39"/>
      <c r="O258" s="39"/>
      <c r="P258" s="39"/>
      <c r="Q258" s="39"/>
      <c r="R258" s="39"/>
      <c r="S258" s="7"/>
      <c r="T258" s="1"/>
    </row>
    <row r="259" spans="1:20" ht="30.6" customHeight="1" x14ac:dyDescent="0.3">
      <c r="A259" s="42">
        <f>'M1 ANNUEL MAQUETTE'!B259</f>
        <v>0</v>
      </c>
      <c r="B259" s="42">
        <f>'M1 ANNUEL MAQUETTE'!C259</f>
        <v>0</v>
      </c>
      <c r="C259" s="41">
        <f>'M1 ANNUEL MAQUETTE'!F259</f>
        <v>0</v>
      </c>
      <c r="D259" s="39"/>
      <c r="E259" s="39"/>
      <c r="F259" s="39"/>
      <c r="G259" s="39"/>
      <c r="H259" s="39"/>
      <c r="I259" s="39"/>
      <c r="J259" s="39"/>
      <c r="K259" s="39"/>
      <c r="L259" s="39"/>
      <c r="M259" s="39"/>
      <c r="N259" s="39"/>
      <c r="O259" s="39"/>
      <c r="P259" s="39"/>
      <c r="Q259" s="39"/>
      <c r="R259" s="39"/>
      <c r="S259" s="7"/>
      <c r="T259" s="1"/>
    </row>
    <row r="260" spans="1:20" ht="30.6" customHeight="1" x14ac:dyDescent="0.3">
      <c r="A260" s="42">
        <f>'M1 ANNUEL MAQUETTE'!B260</f>
        <v>0</v>
      </c>
      <c r="B260" s="42">
        <f>'M1 ANNUEL MAQUETTE'!C260</f>
        <v>0</v>
      </c>
      <c r="C260" s="41">
        <f>'M1 ANNUEL MAQUETTE'!F260</f>
        <v>0</v>
      </c>
      <c r="D260" s="39"/>
      <c r="E260" s="39"/>
      <c r="F260" s="39"/>
      <c r="G260" s="39"/>
      <c r="H260" s="39"/>
      <c r="I260" s="39"/>
      <c r="J260" s="39"/>
      <c r="K260" s="39"/>
      <c r="L260" s="39"/>
      <c r="M260" s="39"/>
      <c r="N260" s="39"/>
      <c r="O260" s="39"/>
      <c r="P260" s="39"/>
      <c r="Q260" s="39"/>
      <c r="R260" s="39"/>
      <c r="S260" s="7"/>
      <c r="T260" s="1"/>
    </row>
    <row r="261" spans="1:20" ht="30.6" customHeight="1" x14ac:dyDescent="0.3">
      <c r="A261" s="42">
        <f>'M1 ANNUEL MAQUETTE'!B261</f>
        <v>0</v>
      </c>
      <c r="B261" s="42">
        <f>'M1 ANNUEL MAQUETTE'!C261</f>
        <v>0</v>
      </c>
      <c r="C261" s="41">
        <f>'M1 ANNUEL MAQUETTE'!F261</f>
        <v>0</v>
      </c>
      <c r="D261" s="39"/>
      <c r="E261" s="39"/>
      <c r="F261" s="39"/>
      <c r="G261" s="39"/>
      <c r="H261" s="39"/>
      <c r="I261" s="39"/>
      <c r="J261" s="39"/>
      <c r="K261" s="39"/>
      <c r="L261" s="39"/>
      <c r="M261" s="39"/>
      <c r="N261" s="39"/>
      <c r="O261" s="39"/>
      <c r="P261" s="39"/>
      <c r="Q261" s="39"/>
      <c r="R261" s="39"/>
      <c r="S261" s="7"/>
      <c r="T261" s="1"/>
    </row>
    <row r="262" spans="1:20" ht="30.6" customHeight="1" x14ac:dyDescent="0.3">
      <c r="A262" s="42">
        <f>'M1 ANNUEL MAQUETTE'!B262</f>
        <v>0</v>
      </c>
      <c r="B262" s="42">
        <f>'M1 ANNUEL MAQUETTE'!C262</f>
        <v>0</v>
      </c>
      <c r="C262" s="41">
        <f>'M1 ANNUEL MAQUETTE'!F262</f>
        <v>0</v>
      </c>
      <c r="D262" s="39"/>
      <c r="E262" s="39"/>
      <c r="F262" s="39"/>
      <c r="G262" s="39"/>
      <c r="H262" s="39"/>
      <c r="I262" s="39"/>
      <c r="J262" s="39"/>
      <c r="K262" s="39"/>
      <c r="L262" s="39"/>
      <c r="M262" s="39"/>
      <c r="N262" s="39"/>
      <c r="O262" s="39"/>
      <c r="P262" s="39"/>
      <c r="Q262" s="39"/>
      <c r="R262" s="39"/>
      <c r="S262" s="7"/>
      <c r="T262" s="1"/>
    </row>
    <row r="263" spans="1:20" ht="30.6" customHeight="1" x14ac:dyDescent="0.3">
      <c r="A263" s="42">
        <f>'M1 ANNUEL MAQUETTE'!B263</f>
        <v>0</v>
      </c>
      <c r="B263" s="42">
        <f>'M1 ANNUEL MAQUETTE'!C263</f>
        <v>0</v>
      </c>
      <c r="C263" s="41">
        <f>'M1 ANNUEL MAQUETTE'!F263</f>
        <v>0</v>
      </c>
      <c r="D263" s="39"/>
      <c r="E263" s="39"/>
      <c r="F263" s="39"/>
      <c r="G263" s="39"/>
      <c r="H263" s="39"/>
      <c r="I263" s="39"/>
      <c r="J263" s="39"/>
      <c r="K263" s="39"/>
      <c r="L263" s="39"/>
      <c r="M263" s="39"/>
      <c r="N263" s="39"/>
      <c r="O263" s="39"/>
      <c r="P263" s="39"/>
      <c r="Q263" s="39"/>
      <c r="R263" s="39"/>
      <c r="S263" s="7"/>
      <c r="T263" s="1"/>
    </row>
    <row r="264" spans="1:20" ht="30.6" customHeight="1" x14ac:dyDescent="0.3">
      <c r="A264" s="42">
        <f>'M1 ANNUEL MAQUETTE'!B264</f>
        <v>0</v>
      </c>
      <c r="B264" s="42">
        <f>'M1 ANNUEL MAQUETTE'!C264</f>
        <v>0</v>
      </c>
      <c r="C264" s="41">
        <f>'M1 ANNUEL MAQUETTE'!F264</f>
        <v>0</v>
      </c>
      <c r="D264" s="39"/>
      <c r="E264" s="39"/>
      <c r="F264" s="39"/>
      <c r="G264" s="39"/>
      <c r="H264" s="39"/>
      <c r="I264" s="39"/>
      <c r="J264" s="39"/>
      <c r="K264" s="39"/>
      <c r="L264" s="39"/>
      <c r="M264" s="39"/>
      <c r="N264" s="39"/>
      <c r="O264" s="39"/>
      <c r="P264" s="39"/>
      <c r="Q264" s="39"/>
      <c r="R264" s="39"/>
      <c r="S264" s="7"/>
      <c r="T264" s="1"/>
    </row>
    <row r="265" spans="1:20" ht="30.6" customHeight="1" x14ac:dyDescent="0.3">
      <c r="A265" s="42">
        <f>'M1 ANNUEL MAQUETTE'!B265</f>
        <v>0</v>
      </c>
      <c r="B265" s="42">
        <f>'M1 ANNUEL MAQUETTE'!C265</f>
        <v>0</v>
      </c>
      <c r="C265" s="41">
        <f>'M1 ANNUEL MAQUETTE'!F265</f>
        <v>0</v>
      </c>
      <c r="D265" s="39"/>
      <c r="E265" s="39"/>
      <c r="F265" s="39"/>
      <c r="G265" s="39"/>
      <c r="H265" s="39"/>
      <c r="I265" s="39"/>
      <c r="J265" s="39"/>
      <c r="K265" s="39"/>
      <c r="L265" s="39"/>
      <c r="M265" s="39"/>
      <c r="N265" s="39"/>
      <c r="O265" s="39"/>
      <c r="P265" s="39"/>
      <c r="Q265" s="39"/>
      <c r="R265" s="39"/>
      <c r="S265" s="7"/>
      <c r="T265" s="1"/>
    </row>
    <row r="266" spans="1:20" ht="30.6" customHeight="1" x14ac:dyDescent="0.3">
      <c r="A266" s="42">
        <f>'M1 ANNUEL MAQUETTE'!B266</f>
        <v>0</v>
      </c>
      <c r="B266" s="42">
        <f>'M1 ANNUEL MAQUETTE'!C266</f>
        <v>0</v>
      </c>
      <c r="C266" s="41">
        <f>'M1 ANNUEL MAQUETTE'!F266</f>
        <v>0</v>
      </c>
      <c r="D266" s="39"/>
      <c r="E266" s="39"/>
      <c r="F266" s="39"/>
      <c r="G266" s="39"/>
      <c r="H266" s="39"/>
      <c r="I266" s="39"/>
      <c r="J266" s="39"/>
      <c r="K266" s="39"/>
      <c r="L266" s="39"/>
      <c r="M266" s="39"/>
      <c r="N266" s="39"/>
      <c r="O266" s="39"/>
      <c r="P266" s="39"/>
      <c r="Q266" s="39"/>
      <c r="R266" s="39"/>
      <c r="S266" s="7"/>
      <c r="T266" s="1"/>
    </row>
    <row r="267" spans="1:20" ht="30.6" customHeight="1" x14ac:dyDescent="0.3">
      <c r="A267" s="42">
        <f>'M1 ANNUEL MAQUETTE'!B267</f>
        <v>0</v>
      </c>
      <c r="B267" s="42">
        <f>'M1 ANNUEL MAQUETTE'!C267</f>
        <v>0</v>
      </c>
      <c r="C267" s="41">
        <f>'M1 ANNUEL MAQUETTE'!F267</f>
        <v>0</v>
      </c>
      <c r="D267" s="39"/>
      <c r="E267" s="39"/>
      <c r="F267" s="39"/>
      <c r="G267" s="39"/>
      <c r="H267" s="39"/>
      <c r="I267" s="39"/>
      <c r="J267" s="39"/>
      <c r="K267" s="39"/>
      <c r="L267" s="39"/>
      <c r="M267" s="39"/>
      <c r="N267" s="39"/>
      <c r="O267" s="39"/>
      <c r="P267" s="39"/>
      <c r="Q267" s="39"/>
      <c r="R267" s="39"/>
      <c r="S267" s="7"/>
      <c r="T267" s="1"/>
    </row>
    <row r="268" spans="1:20" ht="30.6" customHeight="1" x14ac:dyDescent="0.3">
      <c r="A268" s="42">
        <f>'M1 ANNUEL MAQUETTE'!B268</f>
        <v>0</v>
      </c>
      <c r="B268" s="42">
        <f>'M1 ANNUEL MAQUETTE'!C268</f>
        <v>0</v>
      </c>
      <c r="C268" s="41">
        <f>'M1 ANNUEL MAQUETTE'!F268</f>
        <v>0</v>
      </c>
      <c r="D268" s="39"/>
      <c r="E268" s="39"/>
      <c r="F268" s="39"/>
      <c r="G268" s="39"/>
      <c r="H268" s="39"/>
      <c r="I268" s="39"/>
      <c r="J268" s="39"/>
      <c r="K268" s="39"/>
      <c r="L268" s="39"/>
      <c r="M268" s="39"/>
      <c r="N268" s="39"/>
      <c r="O268" s="39"/>
      <c r="P268" s="39"/>
      <c r="Q268" s="39"/>
      <c r="R268" s="39"/>
      <c r="S268" s="7"/>
      <c r="T268" s="1"/>
    </row>
    <row r="269" spans="1:20" ht="30.6" customHeight="1" x14ac:dyDescent="0.3">
      <c r="A269" s="42">
        <f>'M1 ANNUEL MAQUETTE'!B269</f>
        <v>0</v>
      </c>
      <c r="B269" s="42">
        <f>'M1 ANNUEL MAQUETTE'!C269</f>
        <v>0</v>
      </c>
      <c r="C269" s="41">
        <f>'M1 ANNUEL MAQUETTE'!F269</f>
        <v>0</v>
      </c>
      <c r="D269" s="39"/>
      <c r="E269" s="39"/>
      <c r="F269" s="39"/>
      <c r="G269" s="39"/>
      <c r="H269" s="39"/>
      <c r="I269" s="39"/>
      <c r="J269" s="39"/>
      <c r="K269" s="39"/>
      <c r="L269" s="39"/>
      <c r="M269" s="39"/>
      <c r="N269" s="39"/>
      <c r="O269" s="39"/>
      <c r="P269" s="39"/>
      <c r="Q269" s="39"/>
      <c r="R269" s="39"/>
      <c r="S269" s="7"/>
      <c r="T269" s="1"/>
    </row>
    <row r="270" spans="1:20" ht="30.6" customHeight="1" x14ac:dyDescent="0.3">
      <c r="A270" s="42">
        <f>'M1 ANNUEL MAQUETTE'!B270</f>
        <v>0</v>
      </c>
      <c r="B270" s="42">
        <f>'M1 ANNUEL MAQUETTE'!C270</f>
        <v>0</v>
      </c>
      <c r="C270" s="41">
        <f>'M1 ANNUEL MAQUETTE'!F270</f>
        <v>0</v>
      </c>
      <c r="D270" s="39"/>
      <c r="E270" s="39"/>
      <c r="F270" s="39"/>
      <c r="G270" s="39"/>
      <c r="H270" s="39"/>
      <c r="I270" s="39"/>
      <c r="J270" s="39"/>
      <c r="K270" s="39"/>
      <c r="L270" s="39"/>
      <c r="M270" s="39"/>
      <c r="N270" s="39"/>
      <c r="O270" s="39"/>
      <c r="P270" s="39"/>
      <c r="Q270" s="39"/>
      <c r="R270" s="39"/>
      <c r="S270" s="7"/>
      <c r="T270" s="1"/>
    </row>
    <row r="271" spans="1:20" ht="30.6" customHeight="1" x14ac:dyDescent="0.3">
      <c r="A271" s="42">
        <f>'M1 ANNUEL MAQUETTE'!B271</f>
        <v>0</v>
      </c>
      <c r="B271" s="42">
        <f>'M1 ANNUEL MAQUETTE'!C271</f>
        <v>0</v>
      </c>
      <c r="C271" s="41">
        <f>'M1 ANNUEL MAQUETTE'!F271</f>
        <v>0</v>
      </c>
      <c r="D271" s="39"/>
      <c r="E271" s="39"/>
      <c r="F271" s="39"/>
      <c r="G271" s="39"/>
      <c r="H271" s="39"/>
      <c r="I271" s="39"/>
      <c r="J271" s="39"/>
      <c r="K271" s="39"/>
      <c r="L271" s="39"/>
      <c r="M271" s="39"/>
      <c r="N271" s="39"/>
      <c r="O271" s="39"/>
      <c r="P271" s="39"/>
      <c r="Q271" s="39"/>
      <c r="R271" s="39"/>
      <c r="S271" s="7"/>
      <c r="T271" s="1"/>
    </row>
    <row r="272" spans="1:20" ht="30.6" customHeight="1" x14ac:dyDescent="0.3">
      <c r="A272" s="42">
        <f>'M1 ANNUEL MAQUETTE'!B272</f>
        <v>0</v>
      </c>
      <c r="B272" s="42">
        <f>'M1 ANNUEL MAQUETTE'!C272</f>
        <v>0</v>
      </c>
      <c r="C272" s="41">
        <f>'M1 ANNUEL MAQUETTE'!F272</f>
        <v>0</v>
      </c>
      <c r="D272" s="39"/>
      <c r="E272" s="39"/>
      <c r="F272" s="39"/>
      <c r="G272" s="39"/>
      <c r="H272" s="39"/>
      <c r="I272" s="39"/>
      <c r="J272" s="39"/>
      <c r="K272" s="39"/>
      <c r="L272" s="39"/>
      <c r="M272" s="39"/>
      <c r="N272" s="39"/>
      <c r="O272" s="39"/>
      <c r="P272" s="39"/>
      <c r="Q272" s="39"/>
      <c r="R272" s="39"/>
      <c r="S272" s="7"/>
      <c r="T272" s="1"/>
    </row>
    <row r="273" spans="1:20" ht="30.6" customHeight="1" x14ac:dyDescent="0.3">
      <c r="A273" s="42">
        <f>'M1 ANNUEL MAQUETTE'!B273</f>
        <v>0</v>
      </c>
      <c r="B273" s="42">
        <f>'M1 ANNUEL MAQUETTE'!C273</f>
        <v>0</v>
      </c>
      <c r="C273" s="41">
        <f>'M1 ANNUEL MAQUETTE'!F273</f>
        <v>0</v>
      </c>
      <c r="D273" s="39"/>
      <c r="E273" s="39"/>
      <c r="F273" s="39"/>
      <c r="G273" s="39"/>
      <c r="H273" s="39"/>
      <c r="I273" s="39"/>
      <c r="J273" s="39"/>
      <c r="K273" s="39"/>
      <c r="L273" s="39"/>
      <c r="M273" s="39"/>
      <c r="N273" s="39"/>
      <c r="O273" s="39"/>
      <c r="P273" s="39"/>
      <c r="Q273" s="39"/>
      <c r="R273" s="39"/>
      <c r="S273" s="7"/>
      <c r="T273" s="1"/>
    </row>
    <row r="274" spans="1:20" ht="30.6" customHeight="1" x14ac:dyDescent="0.3">
      <c r="A274" s="42">
        <f>'M1 ANNUEL MAQUETTE'!B274</f>
        <v>0</v>
      </c>
      <c r="B274" s="42">
        <f>'M1 ANNUEL MAQUETTE'!C274</f>
        <v>0</v>
      </c>
      <c r="C274" s="41">
        <f>'M1 ANNUEL MAQUETTE'!F274</f>
        <v>0</v>
      </c>
      <c r="D274" s="39"/>
      <c r="E274" s="39"/>
      <c r="F274" s="39"/>
      <c r="G274" s="39"/>
      <c r="H274" s="39"/>
      <c r="I274" s="39"/>
      <c r="J274" s="39"/>
      <c r="K274" s="39"/>
      <c r="L274" s="39"/>
      <c r="M274" s="39"/>
      <c r="N274" s="39"/>
      <c r="O274" s="39"/>
      <c r="P274" s="39"/>
      <c r="Q274" s="39"/>
      <c r="R274" s="39"/>
      <c r="S274" s="7"/>
      <c r="T274" s="1"/>
    </row>
    <row r="275" spans="1:20" ht="30.6" customHeight="1" x14ac:dyDescent="0.3">
      <c r="A275" s="42">
        <f>'M1 ANNUEL MAQUETTE'!B275</f>
        <v>0</v>
      </c>
      <c r="B275" s="42">
        <f>'M1 ANNUEL MAQUETTE'!C275</f>
        <v>0</v>
      </c>
      <c r="C275" s="41">
        <f>'M1 ANNUEL MAQUETTE'!F275</f>
        <v>0</v>
      </c>
      <c r="D275" s="39"/>
      <c r="E275" s="39"/>
      <c r="F275" s="39"/>
      <c r="G275" s="39"/>
      <c r="H275" s="39"/>
      <c r="I275" s="39"/>
      <c r="J275" s="39"/>
      <c r="K275" s="39"/>
      <c r="L275" s="39"/>
      <c r="M275" s="39"/>
      <c r="N275" s="39"/>
      <c r="O275" s="39"/>
      <c r="P275" s="39"/>
      <c r="Q275" s="39"/>
      <c r="R275" s="39"/>
      <c r="S275" s="7"/>
      <c r="T275" s="1"/>
    </row>
    <row r="276" spans="1:20" ht="30.6" customHeight="1" x14ac:dyDescent="0.3">
      <c r="A276" s="42">
        <f>'M1 ANNUEL MAQUETTE'!B276</f>
        <v>0</v>
      </c>
      <c r="B276" s="42">
        <f>'M1 ANNUEL MAQUETTE'!C276</f>
        <v>0</v>
      </c>
      <c r="C276" s="41">
        <f>'M1 ANNUEL MAQUETTE'!F276</f>
        <v>0</v>
      </c>
      <c r="D276" s="39"/>
      <c r="E276" s="39"/>
      <c r="F276" s="39"/>
      <c r="G276" s="39"/>
      <c r="H276" s="39"/>
      <c r="I276" s="39"/>
      <c r="J276" s="39"/>
      <c r="K276" s="39"/>
      <c r="L276" s="39"/>
      <c r="M276" s="39"/>
      <c r="N276" s="39"/>
      <c r="O276" s="39"/>
      <c r="P276" s="39"/>
      <c r="Q276" s="39"/>
      <c r="R276" s="39"/>
      <c r="S276" s="7"/>
      <c r="T276" s="1"/>
    </row>
    <row r="277" spans="1:20" ht="30.6" customHeight="1" x14ac:dyDescent="0.3">
      <c r="A277" s="42">
        <f>'M1 ANNUEL MAQUETTE'!B277</f>
        <v>0</v>
      </c>
      <c r="B277" s="42">
        <f>'M1 ANNUEL MAQUETTE'!C277</f>
        <v>0</v>
      </c>
      <c r="C277" s="41">
        <f>'M1 ANNUEL MAQUETTE'!F277</f>
        <v>0</v>
      </c>
      <c r="D277" s="39"/>
      <c r="E277" s="39"/>
      <c r="F277" s="39"/>
      <c r="G277" s="39"/>
      <c r="H277" s="39"/>
      <c r="I277" s="39"/>
      <c r="J277" s="39"/>
      <c r="K277" s="39"/>
      <c r="L277" s="39"/>
      <c r="M277" s="39"/>
      <c r="N277" s="39"/>
      <c r="O277" s="39"/>
      <c r="P277" s="39"/>
      <c r="Q277" s="39"/>
      <c r="R277" s="39"/>
      <c r="S277" s="7"/>
      <c r="T277" s="1"/>
    </row>
    <row r="278" spans="1:20" ht="30.6" customHeight="1" x14ac:dyDescent="0.3">
      <c r="A278" s="42">
        <f>'M1 ANNUEL MAQUETTE'!B278</f>
        <v>0</v>
      </c>
      <c r="B278" s="42">
        <f>'M1 ANNUEL MAQUETTE'!C278</f>
        <v>0</v>
      </c>
      <c r="C278" s="41">
        <f>'M1 ANNUEL MAQUETTE'!F278</f>
        <v>0</v>
      </c>
      <c r="D278" s="39"/>
      <c r="E278" s="39"/>
      <c r="F278" s="39"/>
      <c r="G278" s="39"/>
      <c r="H278" s="39"/>
      <c r="I278" s="39"/>
      <c r="J278" s="39"/>
      <c r="K278" s="39"/>
      <c r="L278" s="39"/>
      <c r="M278" s="39"/>
      <c r="N278" s="39"/>
      <c r="O278" s="39"/>
      <c r="P278" s="39"/>
      <c r="Q278" s="39"/>
      <c r="R278" s="39"/>
      <c r="S278" s="7"/>
      <c r="T278" s="1"/>
    </row>
    <row r="279" spans="1:20" ht="30.6" customHeight="1" x14ac:dyDescent="0.3">
      <c r="A279" s="42">
        <f>'M1 ANNUEL MAQUETTE'!B279</f>
        <v>0</v>
      </c>
      <c r="B279" s="42">
        <f>'M1 ANNUEL MAQUETTE'!C279</f>
        <v>0</v>
      </c>
      <c r="C279" s="41">
        <f>'M1 ANNUEL MAQUETTE'!F279</f>
        <v>0</v>
      </c>
      <c r="D279" s="39"/>
      <c r="E279" s="39"/>
      <c r="F279" s="39"/>
      <c r="G279" s="39"/>
      <c r="H279" s="39"/>
      <c r="I279" s="39"/>
      <c r="J279" s="39"/>
      <c r="K279" s="39"/>
      <c r="L279" s="39"/>
      <c r="M279" s="39"/>
      <c r="N279" s="39"/>
      <c r="O279" s="39"/>
      <c r="P279" s="39"/>
      <c r="Q279" s="39"/>
      <c r="R279" s="39"/>
      <c r="S279" s="7"/>
      <c r="T279" s="1"/>
    </row>
    <row r="280" spans="1:20" ht="30.6" customHeight="1" x14ac:dyDescent="0.3">
      <c r="A280" s="42">
        <f>'M1 ANNUEL MAQUETTE'!B280</f>
        <v>0</v>
      </c>
      <c r="B280" s="42">
        <f>'M1 ANNUEL MAQUETTE'!C280</f>
        <v>0</v>
      </c>
      <c r="C280" s="41">
        <f>'M1 ANNUEL MAQUETTE'!F280</f>
        <v>0</v>
      </c>
      <c r="D280" s="39"/>
      <c r="E280" s="39"/>
      <c r="F280" s="39"/>
      <c r="G280" s="39"/>
      <c r="H280" s="39"/>
      <c r="I280" s="39"/>
      <c r="J280" s="39"/>
      <c r="K280" s="39"/>
      <c r="L280" s="39"/>
      <c r="M280" s="39"/>
      <c r="N280" s="39"/>
      <c r="O280" s="39"/>
      <c r="P280" s="39"/>
      <c r="Q280" s="39"/>
      <c r="R280" s="39"/>
      <c r="S280" s="7"/>
      <c r="T280" s="1"/>
    </row>
    <row r="281" spans="1:20" ht="30.6" customHeight="1" x14ac:dyDescent="0.3">
      <c r="A281" s="42">
        <f>'M1 ANNUEL MAQUETTE'!B281</f>
        <v>0</v>
      </c>
      <c r="B281" s="42">
        <f>'M1 ANNUEL MAQUETTE'!C281</f>
        <v>0</v>
      </c>
      <c r="C281" s="41">
        <f>'M1 ANNUEL MAQUETTE'!F281</f>
        <v>0</v>
      </c>
      <c r="D281" s="39"/>
      <c r="E281" s="39"/>
      <c r="F281" s="39"/>
      <c r="G281" s="39"/>
      <c r="H281" s="39"/>
      <c r="I281" s="39"/>
      <c r="J281" s="39"/>
      <c r="K281" s="39"/>
      <c r="L281" s="39"/>
      <c r="M281" s="39"/>
      <c r="N281" s="39"/>
      <c r="O281" s="39"/>
      <c r="P281" s="39"/>
      <c r="Q281" s="39"/>
      <c r="R281" s="39"/>
      <c r="S281" s="7"/>
      <c r="T281" s="1"/>
    </row>
    <row r="282" spans="1:20" ht="30.6" customHeight="1" x14ac:dyDescent="0.3">
      <c r="A282" s="42">
        <f>'M1 ANNUEL MAQUETTE'!B282</f>
        <v>0</v>
      </c>
      <c r="B282" s="42">
        <f>'M1 ANNUEL MAQUETTE'!C282</f>
        <v>0</v>
      </c>
      <c r="C282" s="41">
        <f>'M1 ANNUEL MAQUETTE'!F282</f>
        <v>0</v>
      </c>
      <c r="D282" s="39"/>
      <c r="E282" s="39"/>
      <c r="F282" s="39"/>
      <c r="G282" s="39"/>
      <c r="H282" s="39"/>
      <c r="I282" s="39"/>
      <c r="J282" s="39"/>
      <c r="K282" s="39"/>
      <c r="L282" s="39"/>
      <c r="M282" s="39"/>
      <c r="N282" s="39"/>
      <c r="O282" s="39"/>
      <c r="P282" s="39"/>
      <c r="Q282" s="39"/>
      <c r="R282" s="39"/>
      <c r="S282" s="7"/>
      <c r="T282" s="1"/>
    </row>
    <row r="283" spans="1:20" ht="30.6" customHeight="1" x14ac:dyDescent="0.3">
      <c r="A283" s="42">
        <f>'M1 ANNUEL MAQUETTE'!B283</f>
        <v>0</v>
      </c>
      <c r="B283" s="42">
        <f>'M1 ANNUEL MAQUETTE'!C283</f>
        <v>0</v>
      </c>
      <c r="C283" s="41">
        <f>'M1 ANNUEL MAQUETTE'!F283</f>
        <v>0</v>
      </c>
      <c r="D283" s="39"/>
      <c r="E283" s="39"/>
      <c r="F283" s="39"/>
      <c r="G283" s="39"/>
      <c r="H283" s="39"/>
      <c r="I283" s="39"/>
      <c r="J283" s="39"/>
      <c r="K283" s="39"/>
      <c r="L283" s="39"/>
      <c r="M283" s="39"/>
      <c r="N283" s="39"/>
      <c r="O283" s="39"/>
      <c r="P283" s="39"/>
      <c r="Q283" s="39"/>
      <c r="R283" s="39"/>
      <c r="S283" s="7"/>
      <c r="T283" s="1"/>
    </row>
    <row r="284" spans="1:20" ht="30.6" customHeight="1" x14ac:dyDescent="0.3">
      <c r="A284" s="42">
        <f>'M1 ANNUEL MAQUETTE'!B284</f>
        <v>0</v>
      </c>
      <c r="B284" s="42">
        <f>'M1 ANNUEL MAQUETTE'!C284</f>
        <v>0</v>
      </c>
      <c r="C284" s="41">
        <f>'M1 ANNUEL MAQUETTE'!F284</f>
        <v>0</v>
      </c>
      <c r="D284" s="39"/>
      <c r="E284" s="39"/>
      <c r="F284" s="39"/>
      <c r="G284" s="39"/>
      <c r="H284" s="39"/>
      <c r="I284" s="39"/>
      <c r="J284" s="39"/>
      <c r="K284" s="39"/>
      <c r="L284" s="39"/>
      <c r="M284" s="39"/>
      <c r="N284" s="39"/>
      <c r="O284" s="39"/>
      <c r="P284" s="39"/>
      <c r="Q284" s="39"/>
      <c r="R284" s="39"/>
      <c r="S284" s="7"/>
      <c r="T284" s="1"/>
    </row>
    <row r="285" spans="1:20" ht="30.6" customHeight="1" x14ac:dyDescent="0.3">
      <c r="A285" s="42">
        <f>'M1 ANNUEL MAQUETTE'!B285</f>
        <v>0</v>
      </c>
      <c r="B285" s="42">
        <f>'M1 ANNUEL MAQUETTE'!C285</f>
        <v>0</v>
      </c>
      <c r="C285" s="41">
        <f>'M1 ANNUEL MAQUETTE'!F285</f>
        <v>0</v>
      </c>
      <c r="D285" s="39"/>
      <c r="E285" s="39"/>
      <c r="F285" s="39"/>
      <c r="G285" s="39"/>
      <c r="H285" s="39"/>
      <c r="I285" s="39"/>
      <c r="J285" s="39"/>
      <c r="K285" s="39"/>
      <c r="L285" s="39"/>
      <c r="M285" s="39"/>
      <c r="N285" s="39"/>
      <c r="O285" s="39"/>
      <c r="P285" s="39"/>
      <c r="Q285" s="39"/>
      <c r="R285" s="39"/>
      <c r="S285" s="7"/>
      <c r="T285" s="1"/>
    </row>
    <row r="286" spans="1:20" ht="30.6" customHeight="1" x14ac:dyDescent="0.3">
      <c r="A286" s="42">
        <f>'M1 ANNUEL MAQUETTE'!B286</f>
        <v>0</v>
      </c>
      <c r="B286" s="42">
        <f>'M1 ANNUEL MAQUETTE'!C286</f>
        <v>0</v>
      </c>
      <c r="C286" s="41">
        <f>'M1 ANNUEL MAQUETTE'!F286</f>
        <v>0</v>
      </c>
      <c r="D286" s="39"/>
      <c r="E286" s="39"/>
      <c r="F286" s="39"/>
      <c r="G286" s="39"/>
      <c r="H286" s="39"/>
      <c r="I286" s="39"/>
      <c r="J286" s="39"/>
      <c r="K286" s="39"/>
      <c r="L286" s="39"/>
      <c r="M286" s="39"/>
      <c r="N286" s="39"/>
      <c r="O286" s="39"/>
      <c r="P286" s="39"/>
      <c r="Q286" s="39"/>
      <c r="R286" s="39"/>
      <c r="S286" s="7"/>
      <c r="T286" s="1"/>
    </row>
    <row r="287" spans="1:20" ht="30.6" customHeight="1" x14ac:dyDescent="0.3">
      <c r="A287" s="42">
        <f>'M1 ANNUEL MAQUETTE'!B287</f>
        <v>0</v>
      </c>
      <c r="B287" s="42">
        <f>'M1 ANNUEL MAQUETTE'!C287</f>
        <v>0</v>
      </c>
      <c r="C287" s="41">
        <f>'M1 ANNUEL MAQUETTE'!F287</f>
        <v>0</v>
      </c>
      <c r="D287" s="39"/>
      <c r="E287" s="39"/>
      <c r="F287" s="39"/>
      <c r="G287" s="39"/>
      <c r="H287" s="39"/>
      <c r="I287" s="39"/>
      <c r="J287" s="39"/>
      <c r="K287" s="39"/>
      <c r="L287" s="39"/>
      <c r="M287" s="39"/>
      <c r="N287" s="39"/>
      <c r="O287" s="39"/>
      <c r="P287" s="39"/>
      <c r="Q287" s="39"/>
      <c r="R287" s="39"/>
      <c r="S287" s="7"/>
      <c r="T287" s="1"/>
    </row>
    <row r="288" spans="1:20" ht="30.6" customHeight="1" x14ac:dyDescent="0.3">
      <c r="A288" s="42">
        <f>'M1 ANNUEL MAQUETTE'!B288</f>
        <v>0</v>
      </c>
      <c r="B288" s="42">
        <f>'M1 ANNUEL MAQUETTE'!C288</f>
        <v>0</v>
      </c>
      <c r="C288" s="41">
        <f>'M1 ANNUEL MAQUETTE'!F288</f>
        <v>0</v>
      </c>
      <c r="D288" s="39"/>
      <c r="E288" s="39"/>
      <c r="F288" s="39"/>
      <c r="G288" s="39"/>
      <c r="H288" s="39"/>
      <c r="I288" s="39"/>
      <c r="J288" s="39"/>
      <c r="K288" s="39"/>
      <c r="L288" s="39"/>
      <c r="M288" s="39"/>
      <c r="N288" s="39"/>
      <c r="O288" s="39"/>
      <c r="P288" s="39"/>
      <c r="Q288" s="39"/>
      <c r="R288" s="39"/>
      <c r="S288" s="7"/>
      <c r="T288" s="1"/>
    </row>
    <row r="289" spans="1:20" ht="30.6" customHeight="1" x14ac:dyDescent="0.3">
      <c r="A289" s="42">
        <f>'M1 ANNUEL MAQUETTE'!B289</f>
        <v>0</v>
      </c>
      <c r="B289" s="42">
        <f>'M1 ANNUEL MAQUETTE'!C289</f>
        <v>0</v>
      </c>
      <c r="C289" s="41">
        <f>'M1 ANNUEL MAQUETTE'!F289</f>
        <v>0</v>
      </c>
      <c r="D289" s="39"/>
      <c r="E289" s="39"/>
      <c r="F289" s="39"/>
      <c r="G289" s="39"/>
      <c r="H289" s="39"/>
      <c r="I289" s="39"/>
      <c r="J289" s="39"/>
      <c r="K289" s="39"/>
      <c r="L289" s="39"/>
      <c r="M289" s="39"/>
      <c r="N289" s="39"/>
      <c r="O289" s="39"/>
      <c r="P289" s="39"/>
      <c r="Q289" s="39"/>
      <c r="R289" s="39"/>
      <c r="S289" s="7"/>
      <c r="T289" s="1"/>
    </row>
    <row r="290" spans="1:20" ht="30.6" customHeight="1" x14ac:dyDescent="0.3">
      <c r="A290" s="42">
        <f>'M1 ANNUEL MAQUETTE'!B290</f>
        <v>0</v>
      </c>
      <c r="B290" s="42">
        <f>'M1 ANNUEL MAQUETTE'!C290</f>
        <v>0</v>
      </c>
      <c r="C290" s="41">
        <f>'M1 ANNUEL MAQUETTE'!F290</f>
        <v>0</v>
      </c>
      <c r="D290" s="39"/>
      <c r="E290" s="39"/>
      <c r="F290" s="39"/>
      <c r="G290" s="39"/>
      <c r="H290" s="39"/>
      <c r="I290" s="39"/>
      <c r="J290" s="39"/>
      <c r="K290" s="39"/>
      <c r="L290" s="39"/>
      <c r="M290" s="39"/>
      <c r="N290" s="39"/>
      <c r="O290" s="39"/>
      <c r="P290" s="39"/>
      <c r="Q290" s="39"/>
      <c r="R290" s="39"/>
      <c r="S290" s="7"/>
      <c r="T290" s="1"/>
    </row>
    <row r="291" spans="1:20" ht="30.6" customHeight="1" x14ac:dyDescent="0.3">
      <c r="A291" s="42">
        <f>'M1 ANNUEL MAQUETTE'!B291</f>
        <v>0</v>
      </c>
      <c r="B291" s="42">
        <f>'M1 ANNUEL MAQUETTE'!C291</f>
        <v>0</v>
      </c>
      <c r="C291" s="41">
        <f>'M1 ANNUEL MAQUETTE'!F291</f>
        <v>0</v>
      </c>
      <c r="D291" s="39"/>
      <c r="E291" s="39"/>
      <c r="F291" s="39"/>
      <c r="G291" s="39"/>
      <c r="H291" s="39"/>
      <c r="I291" s="39"/>
      <c r="J291" s="39"/>
      <c r="K291" s="39"/>
      <c r="L291" s="39"/>
      <c r="M291" s="39"/>
      <c r="N291" s="39"/>
      <c r="O291" s="39"/>
      <c r="P291" s="39"/>
      <c r="Q291" s="39"/>
      <c r="R291" s="39"/>
      <c r="S291" s="7"/>
      <c r="T291" s="1"/>
    </row>
    <row r="292" spans="1:20" ht="30.6" customHeight="1" x14ac:dyDescent="0.3">
      <c r="A292" s="42">
        <f>'M1 ANNUEL MAQUETTE'!B292</f>
        <v>0</v>
      </c>
      <c r="B292" s="42">
        <f>'M1 ANNUEL MAQUETTE'!C292</f>
        <v>0</v>
      </c>
      <c r="C292" s="41">
        <f>'M1 ANNUEL MAQUETTE'!F292</f>
        <v>0</v>
      </c>
      <c r="D292" s="39"/>
      <c r="E292" s="39"/>
      <c r="F292" s="39"/>
      <c r="G292" s="39"/>
      <c r="H292" s="39"/>
      <c r="I292" s="39"/>
      <c r="J292" s="39"/>
      <c r="K292" s="39"/>
      <c r="L292" s="39"/>
      <c r="M292" s="39"/>
      <c r="N292" s="39"/>
      <c r="O292" s="39"/>
      <c r="P292" s="39"/>
      <c r="Q292" s="39"/>
      <c r="R292" s="39"/>
      <c r="S292" s="7"/>
      <c r="T292" s="1"/>
    </row>
    <row r="293" spans="1:20" ht="30.6" customHeight="1" x14ac:dyDescent="0.3">
      <c r="A293" s="42">
        <f>'M1 ANNUEL MAQUETTE'!B293</f>
        <v>0</v>
      </c>
      <c r="B293" s="42">
        <f>'M1 ANNUEL MAQUETTE'!C293</f>
        <v>0</v>
      </c>
      <c r="C293" s="41">
        <f>'M1 ANNUEL MAQUETTE'!F293</f>
        <v>0</v>
      </c>
      <c r="D293" s="39"/>
      <c r="E293" s="39"/>
      <c r="F293" s="39"/>
      <c r="G293" s="39"/>
      <c r="H293" s="39"/>
      <c r="I293" s="39"/>
      <c r="J293" s="39"/>
      <c r="K293" s="39"/>
      <c r="L293" s="39"/>
      <c r="M293" s="39"/>
      <c r="N293" s="39"/>
      <c r="O293" s="39"/>
      <c r="P293" s="39"/>
      <c r="Q293" s="39"/>
      <c r="R293" s="39"/>
      <c r="S293" s="7"/>
      <c r="T293" s="1"/>
    </row>
    <row r="294" spans="1:20" ht="30.6" customHeight="1" x14ac:dyDescent="0.3">
      <c r="A294" s="42">
        <f>'M1 ANNUEL MAQUETTE'!B294</f>
        <v>0</v>
      </c>
      <c r="B294" s="42">
        <f>'M1 ANNUEL MAQUETTE'!C294</f>
        <v>0</v>
      </c>
      <c r="C294" s="41">
        <f>'M1 ANNUEL MAQUETTE'!F294</f>
        <v>0</v>
      </c>
      <c r="D294" s="39"/>
      <c r="E294" s="39"/>
      <c r="F294" s="39"/>
      <c r="G294" s="39"/>
      <c r="H294" s="39"/>
      <c r="I294" s="39"/>
      <c r="J294" s="39"/>
      <c r="K294" s="39"/>
      <c r="L294" s="39"/>
      <c r="M294" s="39"/>
      <c r="N294" s="39"/>
      <c r="O294" s="39"/>
      <c r="P294" s="39"/>
      <c r="Q294" s="39"/>
      <c r="R294" s="39"/>
      <c r="S294" s="7"/>
      <c r="T294" s="1"/>
    </row>
    <row r="295" spans="1:20" ht="30.6" customHeight="1" x14ac:dyDescent="0.3">
      <c r="A295" s="42">
        <f>'M1 ANNUEL MAQUETTE'!B295</f>
        <v>0</v>
      </c>
      <c r="B295" s="42">
        <f>'M1 ANNUEL MAQUETTE'!C295</f>
        <v>0</v>
      </c>
      <c r="C295" s="41">
        <f>'M1 ANNUEL MAQUETTE'!F295</f>
        <v>0</v>
      </c>
      <c r="D295" s="39"/>
      <c r="E295" s="39"/>
      <c r="F295" s="39"/>
      <c r="G295" s="39"/>
      <c r="H295" s="39"/>
      <c r="I295" s="39"/>
      <c r="J295" s="39"/>
      <c r="K295" s="39"/>
      <c r="L295" s="39"/>
      <c r="M295" s="39"/>
      <c r="N295" s="39"/>
      <c r="O295" s="39"/>
      <c r="P295" s="39"/>
      <c r="Q295" s="39"/>
      <c r="R295" s="39"/>
      <c r="S295" s="7"/>
      <c r="T295" s="1"/>
    </row>
    <row r="296" spans="1:20" ht="30.6" customHeight="1" x14ac:dyDescent="0.3">
      <c r="A296" s="42">
        <f>'M1 ANNUEL MAQUETTE'!B296</f>
        <v>0</v>
      </c>
      <c r="B296" s="42">
        <f>'M1 ANNUEL MAQUETTE'!C296</f>
        <v>0</v>
      </c>
      <c r="C296" s="41">
        <f>'M1 ANNUEL MAQUETTE'!F296</f>
        <v>0</v>
      </c>
      <c r="D296" s="39"/>
      <c r="E296" s="39"/>
      <c r="F296" s="39"/>
      <c r="G296" s="39"/>
      <c r="H296" s="39"/>
      <c r="I296" s="39"/>
      <c r="J296" s="39"/>
      <c r="K296" s="39"/>
      <c r="L296" s="39"/>
      <c r="M296" s="39"/>
      <c r="N296" s="39"/>
      <c r="O296" s="39"/>
      <c r="P296" s="39"/>
      <c r="Q296" s="39"/>
      <c r="R296" s="39"/>
      <c r="S296" s="7"/>
      <c r="T296" s="1"/>
    </row>
    <row r="297" spans="1:20" ht="30.6" customHeight="1" x14ac:dyDescent="0.3">
      <c r="A297" s="42">
        <f>'M1 ANNUEL MAQUETTE'!B297</f>
        <v>0</v>
      </c>
      <c r="B297" s="42">
        <f>'M1 ANNUEL MAQUETTE'!C297</f>
        <v>0</v>
      </c>
      <c r="C297" s="41">
        <f>'M1 ANNUEL MAQUETTE'!F297</f>
        <v>0</v>
      </c>
      <c r="D297" s="39"/>
      <c r="E297" s="39"/>
      <c r="F297" s="39"/>
      <c r="G297" s="39"/>
      <c r="H297" s="39"/>
      <c r="I297" s="39"/>
      <c r="J297" s="39"/>
      <c r="K297" s="39"/>
      <c r="L297" s="39"/>
      <c r="M297" s="39"/>
      <c r="N297" s="39"/>
      <c r="O297" s="39"/>
      <c r="P297" s="39"/>
      <c r="Q297" s="39"/>
      <c r="R297" s="39"/>
      <c r="S297" s="7"/>
      <c r="T297" s="1"/>
    </row>
    <row r="298" spans="1:20" ht="30.6" customHeight="1" x14ac:dyDescent="0.3">
      <c r="A298" s="42">
        <f>'M1 ANNUEL MAQUETTE'!B298</f>
        <v>0</v>
      </c>
      <c r="B298" s="42">
        <f>'M1 ANNUEL MAQUETTE'!C298</f>
        <v>0</v>
      </c>
      <c r="C298" s="41">
        <f>'M1 ANNUEL MAQUETTE'!F298</f>
        <v>0</v>
      </c>
      <c r="D298" s="39"/>
      <c r="E298" s="39"/>
      <c r="F298" s="39"/>
      <c r="G298" s="39"/>
      <c r="H298" s="39"/>
      <c r="I298" s="39"/>
      <c r="J298" s="39"/>
      <c r="K298" s="39"/>
      <c r="L298" s="39"/>
      <c r="M298" s="39"/>
      <c r="N298" s="39"/>
      <c r="O298" s="39"/>
      <c r="P298" s="39"/>
      <c r="Q298" s="39"/>
      <c r="R298" s="39"/>
      <c r="S298" s="7"/>
      <c r="T298" s="1"/>
    </row>
    <row r="299" spans="1:20" ht="30.6" customHeight="1" x14ac:dyDescent="0.3">
      <c r="A299" s="42">
        <f>'M1 ANNUEL MAQUETTE'!B299</f>
        <v>0</v>
      </c>
      <c r="B299" s="42">
        <f>'M1 ANNUEL MAQUETTE'!C299</f>
        <v>0</v>
      </c>
      <c r="C299" s="41">
        <f>'M1 ANNUEL MAQUETTE'!F299</f>
        <v>0</v>
      </c>
      <c r="D299" s="39"/>
      <c r="E299" s="39"/>
      <c r="F299" s="39"/>
      <c r="G299" s="39"/>
      <c r="H299" s="39"/>
      <c r="I299" s="39"/>
      <c r="J299" s="39"/>
      <c r="K299" s="39"/>
      <c r="L299" s="39"/>
      <c r="M299" s="39"/>
      <c r="N299" s="39"/>
      <c r="O299" s="39"/>
      <c r="P299" s="39"/>
      <c r="Q299" s="39"/>
      <c r="R299" s="39"/>
      <c r="S299" s="7"/>
      <c r="T299" s="1"/>
    </row>
    <row r="300" spans="1:20" ht="30.6" customHeight="1" x14ac:dyDescent="0.3">
      <c r="A300" s="42">
        <f>'M1 ANNUEL MAQUETTE'!B300</f>
        <v>0</v>
      </c>
      <c r="B300" s="42">
        <f>'M1 ANNUEL MAQUETTE'!C300</f>
        <v>0</v>
      </c>
      <c r="C300" s="41">
        <f>'M1 ANNUEL MAQUETTE'!F300</f>
        <v>0</v>
      </c>
      <c r="D300" s="39"/>
      <c r="E300" s="39"/>
      <c r="F300" s="39"/>
      <c r="G300" s="39"/>
      <c r="H300" s="39"/>
      <c r="I300" s="39"/>
      <c r="J300" s="39"/>
      <c r="K300" s="39"/>
      <c r="L300" s="39"/>
      <c r="M300" s="39"/>
      <c r="N300" s="39"/>
      <c r="O300" s="39"/>
      <c r="P300" s="39"/>
      <c r="Q300" s="39"/>
      <c r="R300" s="39"/>
      <c r="S300" s="7"/>
      <c r="T300" s="1"/>
    </row>
    <row r="301" spans="1:20" ht="30.6" customHeight="1" x14ac:dyDescent="0.3">
      <c r="A301" s="42">
        <f>'M1 ANNUEL MAQUETTE'!B301</f>
        <v>0</v>
      </c>
      <c r="B301" s="42">
        <f>'M1 ANNUEL MAQUETTE'!C301</f>
        <v>0</v>
      </c>
      <c r="C301" s="41">
        <f>'M1 ANNUEL MAQUETTE'!F301</f>
        <v>0</v>
      </c>
      <c r="D301" s="39"/>
      <c r="E301" s="39"/>
      <c r="F301" s="39"/>
      <c r="G301" s="39"/>
      <c r="H301" s="39"/>
      <c r="I301" s="39"/>
      <c r="J301" s="39"/>
      <c r="K301" s="39"/>
      <c r="L301" s="39"/>
      <c r="M301" s="39"/>
      <c r="N301" s="39"/>
      <c r="O301" s="39"/>
      <c r="P301" s="39"/>
      <c r="Q301" s="39"/>
      <c r="R301" s="39"/>
      <c r="S301" s="7"/>
      <c r="T301" s="1"/>
    </row>
    <row r="302" spans="1:20" ht="30.6" customHeight="1" x14ac:dyDescent="0.3">
      <c r="A302" s="42">
        <f>'M1 ANNUEL MAQUETTE'!B302</f>
        <v>0</v>
      </c>
      <c r="B302" s="42">
        <f>'M1 ANNUEL MAQUETTE'!C302</f>
        <v>0</v>
      </c>
      <c r="C302" s="41">
        <f>'M1 ANNUEL MAQUETTE'!F302</f>
        <v>0</v>
      </c>
      <c r="D302" s="39"/>
      <c r="E302" s="39"/>
      <c r="F302" s="39"/>
      <c r="G302" s="39"/>
      <c r="H302" s="39"/>
      <c r="I302" s="39"/>
      <c r="J302" s="39"/>
      <c r="K302" s="39"/>
      <c r="L302" s="39"/>
      <c r="M302" s="39"/>
      <c r="N302" s="39"/>
      <c r="O302" s="39"/>
      <c r="P302" s="39"/>
      <c r="Q302" s="39"/>
      <c r="R302" s="39"/>
      <c r="S302" s="7"/>
      <c r="T302" s="1"/>
    </row>
  </sheetData>
  <sheetProtection formatCells="0" insertRows="0"/>
  <mergeCells count="27">
    <mergeCell ref="A13:A14"/>
    <mergeCell ref="B13:C14"/>
    <mergeCell ref="B15:C16"/>
    <mergeCell ref="D13:D14"/>
    <mergeCell ref="D15:D16"/>
    <mergeCell ref="A15:A16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:I6"/>
    <mergeCell ref="E7:F9"/>
    <mergeCell ref="H7:I9"/>
    <mergeCell ref="A7:A11"/>
    <mergeCell ref="G7:G9"/>
    <mergeCell ref="B7:B11"/>
    <mergeCell ref="C7:D9"/>
    <mergeCell ref="C10:D11"/>
    <mergeCell ref="E10:I11"/>
  </mergeCells>
  <conditionalFormatting sqref="B13:H13 B14:G14 B15:H15 B16:G16 B1:S9 K15:M16 B17:M17 B303:S1001 B12:M12 K13:L13 P12 K14:N14 P14:S17 B11:D11 B10:E10 J10:S11">
    <cfRule type="expression" dxfId="1384" priority="819">
      <formula>$D1="Modification MCC"</formula>
    </cfRule>
    <cfRule type="expression" dxfId="1383" priority="820">
      <formula>$D1="Modification"</formula>
    </cfRule>
    <cfRule type="expression" dxfId="1382" priority="825">
      <formula>$D1="Création"</formula>
    </cfRule>
    <cfRule type="expression" dxfId="1381" priority="826">
      <formula>$D1="Fermeture"</formula>
    </cfRule>
  </conditionalFormatting>
  <conditionalFormatting sqref="A1:A17 A303:A1001">
    <cfRule type="expression" dxfId="1380" priority="814">
      <formula>$C1="Parcours Pédagogique"</formula>
    </cfRule>
    <cfRule type="expression" dxfId="1379" priority="815">
      <formula>$C1="BLOC"</formula>
    </cfRule>
    <cfRule type="expression" dxfId="1378" priority="816">
      <formula>$C1="OPTION"</formula>
    </cfRule>
  </conditionalFormatting>
  <conditionalFormatting sqref="M1:M20 M42 M58:M1001">
    <cfRule type="expression" dxfId="1377" priority="813">
      <formula>$K1="CT (Contrôle terminal)"</formula>
    </cfRule>
  </conditionalFormatting>
  <conditionalFormatting sqref="P19:S20 P42:S52 P60:S302 S53:S59 S41">
    <cfRule type="expression" dxfId="1376" priority="810">
      <formula>$H$15="Session Unique"</formula>
    </cfRule>
  </conditionalFormatting>
  <conditionalFormatting sqref="A18:S19 T18 A42:S42 K20:S20 A20:C38 A67:S302 K66:S66 A43:D66 S41">
    <cfRule type="expression" dxfId="1375" priority="827">
      <formula>$C18="Modification MCC"</formula>
    </cfRule>
    <cfRule type="expression" dxfId="1374" priority="828">
      <formula>$C18="Modification"</formula>
    </cfRule>
    <cfRule type="expression" dxfId="1373" priority="833">
      <formula>$C18="Création"</formula>
    </cfRule>
    <cfRule type="expression" dxfId="1372" priority="835">
      <formula>$C18="Fermeture"</formula>
    </cfRule>
  </conditionalFormatting>
  <conditionalFormatting sqref="L18:L20 M18 L42 L66:L302">
    <cfRule type="expression" dxfId="1371" priority="817">
      <formula>$K18="CT (Contrôle terminal)"</formula>
    </cfRule>
  </conditionalFormatting>
  <conditionalFormatting sqref="L18:L20 L42 L66:L302">
    <cfRule type="expression" dxfId="1370" priority="818">
      <formula>$K18="CCI (CC Intégral)"</formula>
    </cfRule>
  </conditionalFormatting>
  <conditionalFormatting sqref="J1:J19 J42 J58:J1001">
    <cfRule type="expression" dxfId="1369" priority="809">
      <formula>$I1="NON"</formula>
    </cfRule>
  </conditionalFormatting>
  <conditionalFormatting sqref="N1:O20 N42:O42 N66:O1001">
    <cfRule type="expression" dxfId="1368" priority="808">
      <formula>$K1="CCI (CC Intégral)"</formula>
    </cfRule>
  </conditionalFormatting>
  <conditionalFormatting sqref="S1:S20 T18 S41:S1001">
    <cfRule type="expression" dxfId="1367" priority="807">
      <formula>$P1="CT (Contrôle terminal)"</formula>
    </cfRule>
  </conditionalFormatting>
  <conditionalFormatting sqref="Q1:R20 Q42:R52 Q60:R1001">
    <cfRule type="expression" dxfId="1366" priority="806">
      <formula>$P1="Autres"</formula>
    </cfRule>
  </conditionalFormatting>
  <conditionalFormatting sqref="D20:J20">
    <cfRule type="expression" dxfId="1365" priority="802">
      <formula>$C20="Modification MCC"</formula>
    </cfRule>
    <cfRule type="expression" dxfId="1364" priority="803">
      <formula>$C20="Modification"</formula>
    </cfRule>
    <cfRule type="expression" dxfId="1363" priority="804">
      <formula>$C20="Création"</formula>
    </cfRule>
    <cfRule type="expression" dxfId="1362" priority="805">
      <formula>$C20="Fermeture"</formula>
    </cfRule>
  </conditionalFormatting>
  <conditionalFormatting sqref="J20">
    <cfRule type="expression" dxfId="1361" priority="801">
      <formula>$I20="NON"</formula>
    </cfRule>
  </conditionalFormatting>
  <conditionalFormatting sqref="D22:K27 D30:K38 D28:D29 D21:J21">
    <cfRule type="expression" dxfId="1360" priority="797">
      <formula>$C21="Modification MCC"</formula>
    </cfRule>
    <cfRule type="expression" dxfId="1359" priority="798">
      <formula>$C21="Modification"</formula>
    </cfRule>
    <cfRule type="expression" dxfId="1358" priority="799">
      <formula>$C21="Création"</formula>
    </cfRule>
    <cfRule type="expression" dxfId="1357" priority="800">
      <formula>$C21="Fermeture"</formula>
    </cfRule>
  </conditionalFormatting>
  <conditionalFormatting sqref="J21:J27 J30:J38">
    <cfRule type="expression" dxfId="1356" priority="796">
      <formula>$I21="NON"</formula>
    </cfRule>
  </conditionalFormatting>
  <conditionalFormatting sqref="E28:K28">
    <cfRule type="expression" dxfId="1355" priority="792">
      <formula>$C28="Modification MCC"</formula>
    </cfRule>
    <cfRule type="expression" dxfId="1354" priority="793">
      <formula>$C28="Modification"</formula>
    </cfRule>
    <cfRule type="expression" dxfId="1353" priority="794">
      <formula>$C28="Création"</formula>
    </cfRule>
    <cfRule type="expression" dxfId="1352" priority="795">
      <formula>$C28="Fermeture"</formula>
    </cfRule>
  </conditionalFormatting>
  <conditionalFormatting sqref="J28">
    <cfRule type="expression" dxfId="1351" priority="791">
      <formula>$I28="NON"</formula>
    </cfRule>
  </conditionalFormatting>
  <conditionalFormatting sqref="E29:K29">
    <cfRule type="expression" dxfId="1350" priority="787">
      <formula>$C29="Modification MCC"</formula>
    </cfRule>
    <cfRule type="expression" dxfId="1349" priority="788">
      <formula>$C29="Modification"</formula>
    </cfRule>
    <cfRule type="expression" dxfId="1348" priority="789">
      <formula>$C29="Création"</formula>
    </cfRule>
    <cfRule type="expression" dxfId="1347" priority="790">
      <formula>$C29="Fermeture"</formula>
    </cfRule>
  </conditionalFormatting>
  <conditionalFormatting sqref="J29">
    <cfRule type="expression" dxfId="1346" priority="786">
      <formula>$I29="NON"</formula>
    </cfRule>
  </conditionalFormatting>
  <conditionalFormatting sqref="M22:M27 M30:M38">
    <cfRule type="expression" dxfId="1345" priority="779">
      <formula>$K22="CT (Contrôle terminal)"</formula>
    </cfRule>
  </conditionalFormatting>
  <conditionalFormatting sqref="P22:S27 P30:S38 S28:S29 S39:S40">
    <cfRule type="expression" dxfId="1344" priority="778">
      <formula>$H$15="Session Unique"</formula>
    </cfRule>
  </conditionalFormatting>
  <conditionalFormatting sqref="L22:S27 L30:S38 S28:S29 S39:S40">
    <cfRule type="expression" dxfId="1343" priority="782">
      <formula>$C22="Modification MCC"</formula>
    </cfRule>
    <cfRule type="expression" dxfId="1342" priority="783">
      <formula>$C22="Modification"</formula>
    </cfRule>
    <cfRule type="expression" dxfId="1341" priority="784">
      <formula>$C22="Création"</formula>
    </cfRule>
    <cfRule type="expression" dxfId="1340" priority="785">
      <formula>$C22="Fermeture"</formula>
    </cfRule>
  </conditionalFormatting>
  <conditionalFormatting sqref="L22:L27 L30:L38">
    <cfRule type="expression" dxfId="1339" priority="780">
      <formula>$K22="CT (Contrôle terminal)"</formula>
    </cfRule>
  </conditionalFormatting>
  <conditionalFormatting sqref="L22:L27 L30:L38">
    <cfRule type="expression" dxfId="1338" priority="781">
      <formula>$K22="CCI (CC Intégral)"</formula>
    </cfRule>
  </conditionalFormatting>
  <conditionalFormatting sqref="N22:O27 N30:O38">
    <cfRule type="expression" dxfId="1337" priority="777">
      <formula>$K22="CCI (CC Intégral)"</formula>
    </cfRule>
  </conditionalFormatting>
  <conditionalFormatting sqref="S22:S40">
    <cfRule type="expression" dxfId="1336" priority="776">
      <formula>$P22="CT (Contrôle terminal)"</formula>
    </cfRule>
  </conditionalFormatting>
  <conditionalFormatting sqref="Q22:R27 Q30:R38">
    <cfRule type="expression" dxfId="1335" priority="775">
      <formula>$P22="Autres"</formula>
    </cfRule>
  </conditionalFormatting>
  <conditionalFormatting sqref="L28:M28">
    <cfRule type="expression" dxfId="1334" priority="769">
      <formula>$K28="CT (Contrôle terminal)"</formula>
    </cfRule>
  </conditionalFormatting>
  <conditionalFormatting sqref="P28:R28">
    <cfRule type="expression" dxfId="1333" priority="768">
      <formula>$H$15="Session Unique"</formula>
    </cfRule>
  </conditionalFormatting>
  <conditionalFormatting sqref="L28:R28">
    <cfRule type="expression" dxfId="1332" priority="771">
      <formula>$C28="Modification MCC"</formula>
    </cfRule>
    <cfRule type="expression" dxfId="1331" priority="772">
      <formula>$C28="Modification"</formula>
    </cfRule>
    <cfRule type="expression" dxfId="1330" priority="773">
      <formula>$C28="Création"</formula>
    </cfRule>
    <cfRule type="expression" dxfId="1329" priority="774">
      <formula>$C28="Fermeture"</formula>
    </cfRule>
  </conditionalFormatting>
  <conditionalFormatting sqref="L28">
    <cfRule type="expression" dxfId="1328" priority="770">
      <formula>$K28="CCI (CC Intégral)"</formula>
    </cfRule>
  </conditionalFormatting>
  <conditionalFormatting sqref="N28:O28">
    <cfRule type="expression" dxfId="1327" priority="767">
      <formula>$K28="CCI (CC Intégral)"</formula>
    </cfRule>
  </conditionalFormatting>
  <conditionalFormatting sqref="Q28:R28">
    <cfRule type="expression" dxfId="1326" priority="766">
      <formula>$P28="Autres"</formula>
    </cfRule>
  </conditionalFormatting>
  <conditionalFormatting sqref="Q28">
    <cfRule type="expression" dxfId="1325" priority="765">
      <formula>$K28="CCI (CC Intégral)"</formula>
    </cfRule>
  </conditionalFormatting>
  <conditionalFormatting sqref="Q28">
    <cfRule type="expression" dxfId="1324" priority="764">
      <formula>$K28="CCI (CC Intégral)"</formula>
    </cfRule>
  </conditionalFormatting>
  <conditionalFormatting sqref="Q28">
    <cfRule type="expression" dxfId="1323" priority="763">
      <formula>$K28="CCI (CC Intégral)"</formula>
    </cfRule>
  </conditionalFormatting>
  <conditionalFormatting sqref="L29:M29">
    <cfRule type="expression" dxfId="1322" priority="757">
      <formula>$K29="CT (Contrôle terminal)"</formula>
    </cfRule>
  </conditionalFormatting>
  <conditionalFormatting sqref="P29:R29">
    <cfRule type="expression" dxfId="1321" priority="756">
      <formula>$H$15="Session Unique"</formula>
    </cfRule>
  </conditionalFormatting>
  <conditionalFormatting sqref="L29:R29">
    <cfRule type="expression" dxfId="1320" priority="759">
      <formula>$C29="Modification MCC"</formula>
    </cfRule>
    <cfRule type="expression" dxfId="1319" priority="760">
      <formula>$C29="Modification"</formula>
    </cfRule>
    <cfRule type="expression" dxfId="1318" priority="761">
      <formula>$C29="Création"</formula>
    </cfRule>
    <cfRule type="expression" dxfId="1317" priority="762">
      <formula>$C29="Fermeture"</formula>
    </cfRule>
  </conditionalFormatting>
  <conditionalFormatting sqref="L29">
    <cfRule type="expression" dxfId="1316" priority="758">
      <formula>$K29="CCI (CC Intégral)"</formula>
    </cfRule>
  </conditionalFormatting>
  <conditionalFormatting sqref="N29:O29">
    <cfRule type="expression" dxfId="1315" priority="755">
      <formula>$K29="CCI (CC Intégral)"</formula>
    </cfRule>
  </conditionalFormatting>
  <conditionalFormatting sqref="Q29:R29">
    <cfRule type="expression" dxfId="1314" priority="754">
      <formula>$P29="Autres"</formula>
    </cfRule>
  </conditionalFormatting>
  <conditionalFormatting sqref="K43:K44 K52 E54:K54 E56:K56 E45:K51 E58:K65">
    <cfRule type="expression" dxfId="1313" priority="750">
      <formula>$C43="Modification MCC"</formula>
    </cfRule>
    <cfRule type="expression" dxfId="1312" priority="751">
      <formula>$C43="Modification"</formula>
    </cfRule>
    <cfRule type="expression" dxfId="1311" priority="752">
      <formula>$C43="Création"</formula>
    </cfRule>
    <cfRule type="expression" dxfId="1310" priority="753">
      <formula>$C43="Fermeture"</formula>
    </cfRule>
  </conditionalFormatting>
  <conditionalFormatting sqref="J45:J47 J54 J56">
    <cfRule type="expression" dxfId="1309" priority="749">
      <formula>$I45="NON"</formula>
    </cfRule>
  </conditionalFormatting>
  <conditionalFormatting sqref="E64:K64">
    <cfRule type="expression" dxfId="1308" priority="748">
      <formula>$K64="CCI (CC Intégral)"</formula>
    </cfRule>
  </conditionalFormatting>
  <conditionalFormatting sqref="E43:J43">
    <cfRule type="expression" dxfId="1307" priority="744">
      <formula>$C43="Modification MCC"</formula>
    </cfRule>
    <cfRule type="expression" dxfId="1306" priority="745">
      <formula>$C43="Modification"</formula>
    </cfRule>
    <cfRule type="expression" dxfId="1305" priority="746">
      <formula>$C43="Création"</formula>
    </cfRule>
    <cfRule type="expression" dxfId="1304" priority="747">
      <formula>$C43="Fermeture"</formula>
    </cfRule>
  </conditionalFormatting>
  <conditionalFormatting sqref="J43">
    <cfRule type="expression" dxfId="1303" priority="743">
      <formula>$I43="NON"</formula>
    </cfRule>
  </conditionalFormatting>
  <conditionalFormatting sqref="E44:J44">
    <cfRule type="expression" dxfId="1302" priority="739">
      <formula>$C44="Modification MCC"</formula>
    </cfRule>
    <cfRule type="expression" dxfId="1301" priority="740">
      <formula>$C44="Modification"</formula>
    </cfRule>
    <cfRule type="expression" dxfId="1300" priority="741">
      <formula>$C44="Création"</formula>
    </cfRule>
    <cfRule type="expression" dxfId="1299" priority="742">
      <formula>$C44="Fermeture"</formula>
    </cfRule>
  </conditionalFormatting>
  <conditionalFormatting sqref="J44">
    <cfRule type="expression" dxfId="1298" priority="738">
      <formula>$I44="NON"</formula>
    </cfRule>
  </conditionalFormatting>
  <conditionalFormatting sqref="K52">
    <cfRule type="expression" dxfId="1297" priority="734">
      <formula>$C52="Modification MCC"</formula>
    </cfRule>
    <cfRule type="expression" dxfId="1296" priority="735">
      <formula>$C52="Modification"</formula>
    </cfRule>
    <cfRule type="expression" dxfId="1295" priority="736">
      <formula>$C52="Création"</formula>
    </cfRule>
    <cfRule type="expression" dxfId="1294" priority="737">
      <formula>$C52="Fermeture"</formula>
    </cfRule>
  </conditionalFormatting>
  <conditionalFormatting sqref="E52:J52">
    <cfRule type="expression" dxfId="1293" priority="730">
      <formula>$C52="Modification MCC"</formula>
    </cfRule>
    <cfRule type="expression" dxfId="1292" priority="731">
      <formula>$C52="Modification"</formula>
    </cfRule>
    <cfRule type="expression" dxfId="1291" priority="732">
      <formula>$C52="Création"</formula>
    </cfRule>
    <cfRule type="expression" dxfId="1290" priority="733">
      <formula>$C52="Fermeture"</formula>
    </cfRule>
  </conditionalFormatting>
  <conditionalFormatting sqref="J52">
    <cfRule type="expression" dxfId="1289" priority="729">
      <formula>$I52="NON"</formula>
    </cfRule>
  </conditionalFormatting>
  <conditionalFormatting sqref="K53">
    <cfRule type="expression" dxfId="1288" priority="725">
      <formula>$C53="Modification MCC"</formula>
    </cfRule>
    <cfRule type="expression" dxfId="1287" priority="726">
      <formula>$C53="Modification"</formula>
    </cfRule>
    <cfRule type="expression" dxfId="1286" priority="727">
      <formula>$C53="Création"</formula>
    </cfRule>
    <cfRule type="expression" dxfId="1285" priority="728">
      <formula>$C53="Fermeture"</formula>
    </cfRule>
  </conditionalFormatting>
  <conditionalFormatting sqref="E53:J53">
    <cfRule type="expression" dxfId="1284" priority="721">
      <formula>$C53="Modification MCC"</formula>
    </cfRule>
    <cfRule type="expression" dxfId="1283" priority="722">
      <formula>$C53="Modification"</formula>
    </cfRule>
    <cfRule type="expression" dxfId="1282" priority="723">
      <formula>$C53="Création"</formula>
    </cfRule>
    <cfRule type="expression" dxfId="1281" priority="724">
      <formula>$C53="Fermeture"</formula>
    </cfRule>
  </conditionalFormatting>
  <conditionalFormatting sqref="J53">
    <cfRule type="expression" dxfId="1280" priority="720">
      <formula>$I53="NON"</formula>
    </cfRule>
  </conditionalFormatting>
  <conditionalFormatting sqref="K54">
    <cfRule type="expression" dxfId="1279" priority="716">
      <formula>$C54="Modification MCC"</formula>
    </cfRule>
    <cfRule type="expression" dxfId="1278" priority="717">
      <formula>$C54="Modification"</formula>
    </cfRule>
    <cfRule type="expression" dxfId="1277" priority="718">
      <formula>$C54="Création"</formula>
    </cfRule>
    <cfRule type="expression" dxfId="1276" priority="719">
      <formula>$C54="Fermeture"</formula>
    </cfRule>
  </conditionalFormatting>
  <conditionalFormatting sqref="E54:J54">
    <cfRule type="expression" dxfId="1275" priority="712">
      <formula>$C54="Modification MCC"</formula>
    </cfRule>
    <cfRule type="expression" dxfId="1274" priority="713">
      <formula>$C54="Modification"</formula>
    </cfRule>
    <cfRule type="expression" dxfId="1273" priority="714">
      <formula>$C54="Création"</formula>
    </cfRule>
    <cfRule type="expression" dxfId="1272" priority="715">
      <formula>$C54="Fermeture"</formula>
    </cfRule>
  </conditionalFormatting>
  <conditionalFormatting sqref="J54">
    <cfRule type="expression" dxfId="1271" priority="711">
      <formula>$I54="NON"</formula>
    </cfRule>
  </conditionalFormatting>
  <conditionalFormatting sqref="E60:J60">
    <cfRule type="expression" dxfId="1270" priority="707">
      <formula>$C60="Modification MCC"</formula>
    </cfRule>
    <cfRule type="expression" dxfId="1269" priority="708">
      <formula>$C60="Modification"</formula>
    </cfRule>
    <cfRule type="expression" dxfId="1268" priority="709">
      <formula>$C60="Création"</formula>
    </cfRule>
    <cfRule type="expression" dxfId="1267" priority="710">
      <formula>$C60="Fermeture"</formula>
    </cfRule>
  </conditionalFormatting>
  <conditionalFormatting sqref="E61:J61">
    <cfRule type="expression" dxfId="1266" priority="702">
      <formula>$C61="Modification MCC"</formula>
    </cfRule>
    <cfRule type="expression" dxfId="1265" priority="703">
      <formula>$C61="Modification"</formula>
    </cfRule>
    <cfRule type="expression" dxfId="1264" priority="704">
      <formula>$C61="Création"</formula>
    </cfRule>
    <cfRule type="expression" dxfId="1263" priority="705">
      <formula>$C61="Fermeture"</formula>
    </cfRule>
  </conditionalFormatting>
  <conditionalFormatting sqref="J61">
    <cfRule type="expression" dxfId="1262" priority="701">
      <formula>$I61="NON"</formula>
    </cfRule>
  </conditionalFormatting>
  <conditionalFormatting sqref="E62:J62">
    <cfRule type="expression" dxfId="1261" priority="697">
      <formula>$C62="Modification MCC"</formula>
    </cfRule>
    <cfRule type="expression" dxfId="1260" priority="698">
      <formula>$C62="Modification"</formula>
    </cfRule>
    <cfRule type="expression" dxfId="1259" priority="699">
      <formula>$C62="Création"</formula>
    </cfRule>
    <cfRule type="expression" dxfId="1258" priority="700">
      <formula>$C62="Fermeture"</formula>
    </cfRule>
  </conditionalFormatting>
  <conditionalFormatting sqref="J62">
    <cfRule type="expression" dxfId="1257" priority="696">
      <formula>$I62="NON"</formula>
    </cfRule>
  </conditionalFormatting>
  <conditionalFormatting sqref="E63:J63">
    <cfRule type="expression" dxfId="1256" priority="692">
      <formula>$C63="Modification MCC"</formula>
    </cfRule>
    <cfRule type="expression" dxfId="1255" priority="693">
      <formula>$C63="Modification"</formula>
    </cfRule>
    <cfRule type="expression" dxfId="1254" priority="694">
      <formula>$C63="Création"</formula>
    </cfRule>
    <cfRule type="expression" dxfId="1253" priority="695">
      <formula>$C63="Fermeture"</formula>
    </cfRule>
  </conditionalFormatting>
  <conditionalFormatting sqref="J63">
    <cfRule type="expression" dxfId="1252" priority="691">
      <formula>$I63="NON"</formula>
    </cfRule>
  </conditionalFormatting>
  <conditionalFormatting sqref="E59:I59">
    <cfRule type="expression" dxfId="1251" priority="624">
      <formula>$C59="Modification MCC"</formula>
    </cfRule>
    <cfRule type="expression" dxfId="1250" priority="625">
      <formula>$C59="Modification"</formula>
    </cfRule>
    <cfRule type="expression" dxfId="1249" priority="626">
      <formula>$C59="Création"</formula>
    </cfRule>
    <cfRule type="expression" dxfId="1248" priority="627">
      <formula>$C59="Fermeture"</formula>
    </cfRule>
  </conditionalFormatting>
  <conditionalFormatting sqref="E52:J52">
    <cfRule type="expression" dxfId="1247" priority="687">
      <formula>$C52="Modification MCC"</formula>
    </cfRule>
    <cfRule type="expression" dxfId="1246" priority="688">
      <formula>$C52="Modification"</formula>
    </cfRule>
    <cfRule type="expression" dxfId="1245" priority="689">
      <formula>$C52="Création"</formula>
    </cfRule>
    <cfRule type="expression" dxfId="1244" priority="690">
      <formula>$C52="Fermeture"</formula>
    </cfRule>
  </conditionalFormatting>
  <conditionalFormatting sqref="J52">
    <cfRule type="expression" dxfId="1243" priority="686">
      <formula>$I52="NON"</formula>
    </cfRule>
  </conditionalFormatting>
  <conditionalFormatting sqref="K53">
    <cfRule type="expression" dxfId="1242" priority="682">
      <formula>$C53="Modification MCC"</formula>
    </cfRule>
    <cfRule type="expression" dxfId="1241" priority="683">
      <formula>$C53="Modification"</formula>
    </cfRule>
    <cfRule type="expression" dxfId="1240" priority="684">
      <formula>$C53="Création"</formula>
    </cfRule>
    <cfRule type="expression" dxfId="1239" priority="685">
      <formula>$C53="Fermeture"</formula>
    </cfRule>
  </conditionalFormatting>
  <conditionalFormatting sqref="E53:J53">
    <cfRule type="expression" dxfId="1238" priority="678">
      <formula>$C53="Modification MCC"</formula>
    </cfRule>
    <cfRule type="expression" dxfId="1237" priority="679">
      <formula>$C53="Modification"</formula>
    </cfRule>
    <cfRule type="expression" dxfId="1236" priority="680">
      <formula>$C53="Création"</formula>
    </cfRule>
    <cfRule type="expression" dxfId="1235" priority="681">
      <formula>$C53="Fermeture"</formula>
    </cfRule>
  </conditionalFormatting>
  <conditionalFormatting sqref="J53">
    <cfRule type="expression" dxfId="1234" priority="677">
      <formula>$I53="NON"</formula>
    </cfRule>
  </conditionalFormatting>
  <conditionalFormatting sqref="E59:J59">
    <cfRule type="expression" dxfId="1233" priority="673">
      <formula>$C59="Modification MCC"</formula>
    </cfRule>
    <cfRule type="expression" dxfId="1232" priority="674">
      <formula>$C59="Modification"</formula>
    </cfRule>
    <cfRule type="expression" dxfId="1231" priority="675">
      <formula>$C59="Création"</formula>
    </cfRule>
    <cfRule type="expression" dxfId="1230" priority="676">
      <formula>$C59="Fermeture"</formula>
    </cfRule>
  </conditionalFormatting>
  <conditionalFormatting sqref="J59">
    <cfRule type="expression" dxfId="1229" priority="672">
      <formula>$I59="NON"</formula>
    </cfRule>
  </conditionalFormatting>
  <conditionalFormatting sqref="E63:J63">
    <cfRule type="expression" dxfId="1228" priority="668">
      <formula>$C63="Modification MCC"</formula>
    </cfRule>
    <cfRule type="expression" dxfId="1227" priority="669">
      <formula>$C63="Modification"</formula>
    </cfRule>
    <cfRule type="expression" dxfId="1226" priority="670">
      <formula>$C63="Création"</formula>
    </cfRule>
    <cfRule type="expression" dxfId="1225" priority="671">
      <formula>$C63="Fermeture"</formula>
    </cfRule>
  </conditionalFormatting>
  <conditionalFormatting sqref="J63">
    <cfRule type="expression" dxfId="1224" priority="667">
      <formula>$I63="NON"</formula>
    </cfRule>
  </conditionalFormatting>
  <conditionalFormatting sqref="E64:J64">
    <cfRule type="expression" dxfId="1223" priority="663">
      <formula>$C64="Modification MCC"</formula>
    </cfRule>
    <cfRule type="expression" dxfId="1222" priority="664">
      <formula>$C64="Modification"</formula>
    </cfRule>
    <cfRule type="expression" dxfId="1221" priority="665">
      <formula>$C64="Création"</formula>
    </cfRule>
    <cfRule type="expression" dxfId="1220" priority="666">
      <formula>$C64="Fermeture"</formula>
    </cfRule>
  </conditionalFormatting>
  <conditionalFormatting sqref="J64">
    <cfRule type="expression" dxfId="1219" priority="662">
      <formula>$I64="NON"</formula>
    </cfRule>
  </conditionalFormatting>
  <conditionalFormatting sqref="E65:J65">
    <cfRule type="expression" dxfId="1218" priority="658">
      <formula>$C65="Modification MCC"</formula>
    </cfRule>
    <cfRule type="expression" dxfId="1217" priority="659">
      <formula>$C65="Modification"</formula>
    </cfRule>
    <cfRule type="expression" dxfId="1216" priority="660">
      <formula>$C65="Création"</formula>
    </cfRule>
    <cfRule type="expression" dxfId="1215" priority="661">
      <formula>$C65="Fermeture"</formula>
    </cfRule>
  </conditionalFormatting>
  <conditionalFormatting sqref="J65:J66">
    <cfRule type="expression" dxfId="1214" priority="657">
      <formula>$I65="NON"</formula>
    </cfRule>
  </conditionalFormatting>
  <conditionalFormatting sqref="E62:J62">
    <cfRule type="expression" dxfId="1213" priority="653">
      <formula>$C62="Modification MCC"</formula>
    </cfRule>
    <cfRule type="expression" dxfId="1212" priority="654">
      <formula>$C62="Modification"</formula>
    </cfRule>
    <cfRule type="expression" dxfId="1211" priority="655">
      <formula>$C62="Création"</formula>
    </cfRule>
    <cfRule type="expression" dxfId="1210" priority="656">
      <formula>$C62="Fermeture"</formula>
    </cfRule>
  </conditionalFormatting>
  <conditionalFormatting sqref="J62">
    <cfRule type="expression" dxfId="1209" priority="652">
      <formula>$I62="NON"</formula>
    </cfRule>
  </conditionalFormatting>
  <conditionalFormatting sqref="E62:J62">
    <cfRule type="expression" dxfId="1208" priority="648">
      <formula>$C62="Modification MCC"</formula>
    </cfRule>
    <cfRule type="expression" dxfId="1207" priority="649">
      <formula>$C62="Modification"</formula>
    </cfRule>
    <cfRule type="expression" dxfId="1206" priority="650">
      <formula>$C62="Création"</formula>
    </cfRule>
    <cfRule type="expression" dxfId="1205" priority="651">
      <formula>$C62="Fermeture"</formula>
    </cfRule>
  </conditionalFormatting>
  <conditionalFormatting sqref="J62">
    <cfRule type="expression" dxfId="1204" priority="647">
      <formula>$I62="NON"</formula>
    </cfRule>
  </conditionalFormatting>
  <conditionalFormatting sqref="E63:J63">
    <cfRule type="expression" dxfId="1203" priority="643">
      <formula>$C63="Modification MCC"</formula>
    </cfRule>
    <cfRule type="expression" dxfId="1202" priority="644">
      <formula>$C63="Modification"</formula>
    </cfRule>
    <cfRule type="expression" dxfId="1201" priority="645">
      <formula>$C63="Création"</formula>
    </cfRule>
    <cfRule type="expression" dxfId="1200" priority="646">
      <formula>$C63="Fermeture"</formula>
    </cfRule>
  </conditionalFormatting>
  <conditionalFormatting sqref="J63">
    <cfRule type="expression" dxfId="1199" priority="642">
      <formula>$I63="NON"</formula>
    </cfRule>
  </conditionalFormatting>
  <conditionalFormatting sqref="E64:J64">
    <cfRule type="expression" dxfId="1198" priority="638">
      <formula>$C64="Modification MCC"</formula>
    </cfRule>
    <cfRule type="expression" dxfId="1197" priority="639">
      <formula>$C64="Modification"</formula>
    </cfRule>
    <cfRule type="expression" dxfId="1196" priority="640">
      <formula>$C64="Création"</formula>
    </cfRule>
    <cfRule type="expression" dxfId="1195" priority="641">
      <formula>$C64="Fermeture"</formula>
    </cfRule>
  </conditionalFormatting>
  <conditionalFormatting sqref="J64">
    <cfRule type="expression" dxfId="1194" priority="637">
      <formula>$I64="NON"</formula>
    </cfRule>
  </conditionalFormatting>
  <conditionalFormatting sqref="E65:J65">
    <cfRule type="expression" dxfId="1193" priority="633">
      <formula>$C65="Modification MCC"</formula>
    </cfRule>
    <cfRule type="expression" dxfId="1192" priority="634">
      <formula>$C65="Modification"</formula>
    </cfRule>
    <cfRule type="expression" dxfId="1191" priority="635">
      <formula>$C65="Création"</formula>
    </cfRule>
    <cfRule type="expression" dxfId="1190" priority="636">
      <formula>$C65="Fermeture"</formula>
    </cfRule>
  </conditionalFormatting>
  <conditionalFormatting sqref="J65:J66">
    <cfRule type="expression" dxfId="1189" priority="632">
      <formula>$I65="NON"</formula>
    </cfRule>
  </conditionalFormatting>
  <conditionalFormatting sqref="E61:I61">
    <cfRule type="expression" dxfId="1188" priority="628">
      <formula>$C61="Modification MCC"</formula>
    </cfRule>
    <cfRule type="expression" dxfId="1187" priority="629">
      <formula>$C61="Modification"</formula>
    </cfRule>
    <cfRule type="expression" dxfId="1186" priority="630">
      <formula>$C61="Création"</formula>
    </cfRule>
    <cfRule type="expression" dxfId="1185" priority="631">
      <formula>$C61="Fermeture"</formula>
    </cfRule>
  </conditionalFormatting>
  <conditionalFormatting sqref="E58:J58">
    <cfRule type="expression" dxfId="1184" priority="620">
      <formula>$C58="Modification MCC"</formula>
    </cfRule>
    <cfRule type="expression" dxfId="1183" priority="621">
      <formula>$C58="Modification"</formula>
    </cfRule>
    <cfRule type="expression" dxfId="1182" priority="622">
      <formula>$C58="Création"</formula>
    </cfRule>
    <cfRule type="expression" dxfId="1181" priority="623">
      <formula>$C58="Fermeture"</formula>
    </cfRule>
  </conditionalFormatting>
  <conditionalFormatting sqref="J58">
    <cfRule type="expression" dxfId="1180" priority="619">
      <formula>$I58="NON"</formula>
    </cfRule>
  </conditionalFormatting>
  <conditionalFormatting sqref="K54">
    <cfRule type="expression" dxfId="1179" priority="615">
      <formula>$C54="Modification MCC"</formula>
    </cfRule>
    <cfRule type="expression" dxfId="1178" priority="616">
      <formula>$C54="Modification"</formula>
    </cfRule>
    <cfRule type="expression" dxfId="1177" priority="617">
      <formula>$C54="Création"</formula>
    </cfRule>
    <cfRule type="expression" dxfId="1176" priority="618">
      <formula>$C54="Fermeture"</formula>
    </cfRule>
  </conditionalFormatting>
  <conditionalFormatting sqref="E54:J54">
    <cfRule type="expression" dxfId="1175" priority="611">
      <formula>$C54="Modification MCC"</formula>
    </cfRule>
    <cfRule type="expression" dxfId="1174" priority="612">
      <formula>$C54="Modification"</formula>
    </cfRule>
    <cfRule type="expression" dxfId="1173" priority="613">
      <formula>$C54="Création"</formula>
    </cfRule>
    <cfRule type="expression" dxfId="1172" priority="614">
      <formula>$C54="Fermeture"</formula>
    </cfRule>
  </conditionalFormatting>
  <conditionalFormatting sqref="J54">
    <cfRule type="expression" dxfId="1171" priority="610">
      <formula>$I54="NON"</formula>
    </cfRule>
  </conditionalFormatting>
  <conditionalFormatting sqref="K55">
    <cfRule type="expression" dxfId="1170" priority="606">
      <formula>$C55="Modification MCC"</formula>
    </cfRule>
    <cfRule type="expression" dxfId="1169" priority="607">
      <formula>$C55="Modification"</formula>
    </cfRule>
    <cfRule type="expression" dxfId="1168" priority="608">
      <formula>$C55="Création"</formula>
    </cfRule>
    <cfRule type="expression" dxfId="1167" priority="609">
      <formula>$C55="Fermeture"</formula>
    </cfRule>
  </conditionalFormatting>
  <conditionalFormatting sqref="K55">
    <cfRule type="expression" dxfId="1166" priority="602">
      <formula>$C55="Modification MCC"</formula>
    </cfRule>
    <cfRule type="expression" dxfId="1165" priority="603">
      <formula>$C55="Modification"</formula>
    </cfRule>
    <cfRule type="expression" dxfId="1164" priority="604">
      <formula>$C55="Création"</formula>
    </cfRule>
    <cfRule type="expression" dxfId="1163" priority="605">
      <formula>$C55="Fermeture"</formula>
    </cfRule>
  </conditionalFormatting>
  <conditionalFormatting sqref="E55:J55">
    <cfRule type="expression" dxfId="1162" priority="598">
      <formula>$C55="Modification MCC"</formula>
    </cfRule>
    <cfRule type="expression" dxfId="1161" priority="599">
      <formula>$C55="Modification"</formula>
    </cfRule>
    <cfRule type="expression" dxfId="1160" priority="600">
      <formula>$C55="Création"</formula>
    </cfRule>
    <cfRule type="expression" dxfId="1159" priority="601">
      <formula>$C55="Fermeture"</formula>
    </cfRule>
  </conditionalFormatting>
  <conditionalFormatting sqref="J55">
    <cfRule type="expression" dxfId="1158" priority="597">
      <formula>$I55="NON"</formula>
    </cfRule>
  </conditionalFormatting>
  <conditionalFormatting sqref="E55:J55">
    <cfRule type="expression" dxfId="1157" priority="593">
      <formula>$C55="Modification MCC"</formula>
    </cfRule>
    <cfRule type="expression" dxfId="1156" priority="594">
      <formula>$C55="Modification"</formula>
    </cfRule>
    <cfRule type="expression" dxfId="1155" priority="595">
      <formula>$C55="Création"</formula>
    </cfRule>
    <cfRule type="expression" dxfId="1154" priority="596">
      <formula>$C55="Fermeture"</formula>
    </cfRule>
  </conditionalFormatting>
  <conditionalFormatting sqref="J55">
    <cfRule type="expression" dxfId="1153" priority="592">
      <formula>$I55="NON"</formula>
    </cfRule>
  </conditionalFormatting>
  <conditionalFormatting sqref="E56:K56">
    <cfRule type="expression" dxfId="1152" priority="588">
      <formula>$C56="Modification MCC"</formula>
    </cfRule>
    <cfRule type="expression" dxfId="1151" priority="589">
      <formula>$C56="Modification"</formula>
    </cfRule>
    <cfRule type="expression" dxfId="1150" priority="590">
      <formula>$C56="Création"</formula>
    </cfRule>
    <cfRule type="expression" dxfId="1149" priority="591">
      <formula>$C56="Fermeture"</formula>
    </cfRule>
  </conditionalFormatting>
  <conditionalFormatting sqref="J56">
    <cfRule type="expression" dxfId="1148" priority="587">
      <formula>$I56="NON"</formula>
    </cfRule>
  </conditionalFormatting>
  <conditionalFormatting sqref="K56">
    <cfRule type="expression" dxfId="1147" priority="583">
      <formula>$C56="Modification MCC"</formula>
    </cfRule>
    <cfRule type="expression" dxfId="1146" priority="584">
      <formula>$C56="Modification"</formula>
    </cfRule>
    <cfRule type="expression" dxfId="1145" priority="585">
      <formula>$C56="Création"</formula>
    </cfRule>
    <cfRule type="expression" dxfId="1144" priority="586">
      <formula>$C56="Fermeture"</formula>
    </cfRule>
  </conditionalFormatting>
  <conditionalFormatting sqref="E56:J56">
    <cfRule type="expression" dxfId="1143" priority="579">
      <formula>$C56="Modification MCC"</formula>
    </cfRule>
    <cfRule type="expression" dxfId="1142" priority="580">
      <formula>$C56="Modification"</formula>
    </cfRule>
    <cfRule type="expression" dxfId="1141" priority="581">
      <formula>$C56="Création"</formula>
    </cfRule>
    <cfRule type="expression" dxfId="1140" priority="582">
      <formula>$C56="Fermeture"</formula>
    </cfRule>
  </conditionalFormatting>
  <conditionalFormatting sqref="J56">
    <cfRule type="expression" dxfId="1139" priority="578">
      <formula>$I56="NON"</formula>
    </cfRule>
  </conditionalFormatting>
  <conditionalFormatting sqref="K57">
    <cfRule type="expression" dxfId="1138" priority="574">
      <formula>$C57="Modification MCC"</formula>
    </cfRule>
    <cfRule type="expression" dxfId="1137" priority="575">
      <formula>$C57="Modification"</formula>
    </cfRule>
    <cfRule type="expression" dxfId="1136" priority="576">
      <formula>$C57="Création"</formula>
    </cfRule>
    <cfRule type="expression" dxfId="1135" priority="577">
      <formula>$C57="Fermeture"</formula>
    </cfRule>
  </conditionalFormatting>
  <conditionalFormatting sqref="E57:J57">
    <cfRule type="expression" dxfId="1134" priority="570">
      <formula>$C57="Modification MCC"</formula>
    </cfRule>
    <cfRule type="expression" dxfId="1133" priority="571">
      <formula>$C57="Modification"</formula>
    </cfRule>
    <cfRule type="expression" dxfId="1132" priority="572">
      <formula>$C57="Création"</formula>
    </cfRule>
    <cfRule type="expression" dxfId="1131" priority="573">
      <formula>$C57="Fermeture"</formula>
    </cfRule>
  </conditionalFormatting>
  <conditionalFormatting sqref="J57">
    <cfRule type="expression" dxfId="1130" priority="569">
      <formula>$I57="NON"</formula>
    </cfRule>
  </conditionalFormatting>
  <conditionalFormatting sqref="K57">
    <cfRule type="expression" dxfId="1129" priority="565">
      <formula>$C57="Modification MCC"</formula>
    </cfRule>
    <cfRule type="expression" dxfId="1128" priority="566">
      <formula>$C57="Modification"</formula>
    </cfRule>
    <cfRule type="expression" dxfId="1127" priority="567">
      <formula>$C57="Création"</formula>
    </cfRule>
    <cfRule type="expression" dxfId="1126" priority="568">
      <formula>$C57="Fermeture"</formula>
    </cfRule>
  </conditionalFormatting>
  <conditionalFormatting sqref="E57:J57">
    <cfRule type="expression" dxfId="1125" priority="561">
      <formula>$C57="Modification MCC"</formula>
    </cfRule>
    <cfRule type="expression" dxfId="1124" priority="562">
      <formula>$C57="Modification"</formula>
    </cfRule>
    <cfRule type="expression" dxfId="1123" priority="563">
      <formula>$C57="Création"</formula>
    </cfRule>
    <cfRule type="expression" dxfId="1122" priority="564">
      <formula>$C57="Fermeture"</formula>
    </cfRule>
  </conditionalFormatting>
  <conditionalFormatting sqref="J57">
    <cfRule type="expression" dxfId="1121" priority="560">
      <formula>$I57="NON"</formula>
    </cfRule>
  </conditionalFormatting>
  <conditionalFormatting sqref="K52">
    <cfRule type="expression" dxfId="1120" priority="556">
      <formula>$C52="Modification MCC"</formula>
    </cfRule>
    <cfRule type="expression" dxfId="1119" priority="557">
      <formula>$C52="Modification"</formula>
    </cfRule>
    <cfRule type="expression" dxfId="1118" priority="558">
      <formula>$C52="Création"</formula>
    </cfRule>
    <cfRule type="expression" dxfId="1117" priority="559">
      <formula>$C52="Fermeture"</formula>
    </cfRule>
  </conditionalFormatting>
  <conditionalFormatting sqref="E52:J52">
    <cfRule type="expression" dxfId="1116" priority="552">
      <formula>$C52="Modification MCC"</formula>
    </cfRule>
    <cfRule type="expression" dxfId="1115" priority="553">
      <formula>$C52="Modification"</formula>
    </cfRule>
    <cfRule type="expression" dxfId="1114" priority="554">
      <formula>$C52="Création"</formula>
    </cfRule>
    <cfRule type="expression" dxfId="1113" priority="555">
      <formula>$C52="Fermeture"</formula>
    </cfRule>
  </conditionalFormatting>
  <conditionalFormatting sqref="J52">
    <cfRule type="expression" dxfId="1112" priority="551">
      <formula>$I52="NON"</formula>
    </cfRule>
  </conditionalFormatting>
  <conditionalFormatting sqref="K54">
    <cfRule type="expression" dxfId="1111" priority="547">
      <formula>$C54="Modification MCC"</formula>
    </cfRule>
    <cfRule type="expression" dxfId="1110" priority="548">
      <formula>$C54="Modification"</formula>
    </cfRule>
    <cfRule type="expression" dxfId="1109" priority="549">
      <formula>$C54="Création"</formula>
    </cfRule>
    <cfRule type="expression" dxfId="1108" priority="550">
      <formula>$C54="Fermeture"</formula>
    </cfRule>
  </conditionalFormatting>
  <conditionalFormatting sqref="E54:J54">
    <cfRule type="expression" dxfId="1107" priority="543">
      <formula>$C54="Modification MCC"</formula>
    </cfRule>
    <cfRule type="expression" dxfId="1106" priority="544">
      <formula>$C54="Modification"</formula>
    </cfRule>
    <cfRule type="expression" dxfId="1105" priority="545">
      <formula>$C54="Création"</formula>
    </cfRule>
    <cfRule type="expression" dxfId="1104" priority="546">
      <formula>$C54="Fermeture"</formula>
    </cfRule>
  </conditionalFormatting>
  <conditionalFormatting sqref="J54">
    <cfRule type="expression" dxfId="1103" priority="542">
      <formula>$I54="NON"</formula>
    </cfRule>
  </conditionalFormatting>
  <conditionalFormatting sqref="K55">
    <cfRule type="expression" dxfId="1102" priority="538">
      <formula>$C55="Modification MCC"</formula>
    </cfRule>
    <cfRule type="expression" dxfId="1101" priority="539">
      <formula>$C55="Modification"</formula>
    </cfRule>
    <cfRule type="expression" dxfId="1100" priority="540">
      <formula>$C55="Création"</formula>
    </cfRule>
    <cfRule type="expression" dxfId="1099" priority="541">
      <formula>$C55="Fermeture"</formula>
    </cfRule>
  </conditionalFormatting>
  <conditionalFormatting sqref="E55:J55">
    <cfRule type="expression" dxfId="1098" priority="534">
      <formula>$C55="Modification MCC"</formula>
    </cfRule>
    <cfRule type="expression" dxfId="1097" priority="535">
      <formula>$C55="Modification"</formula>
    </cfRule>
    <cfRule type="expression" dxfId="1096" priority="536">
      <formula>$C55="Création"</formula>
    </cfRule>
    <cfRule type="expression" dxfId="1095" priority="537">
      <formula>$C55="Fermeture"</formula>
    </cfRule>
  </conditionalFormatting>
  <conditionalFormatting sqref="J55">
    <cfRule type="expression" dxfId="1094" priority="533">
      <formula>$I55="NON"</formula>
    </cfRule>
  </conditionalFormatting>
  <conditionalFormatting sqref="K56">
    <cfRule type="expression" dxfId="1093" priority="529">
      <formula>$C56="Modification MCC"</formula>
    </cfRule>
    <cfRule type="expression" dxfId="1092" priority="530">
      <formula>$C56="Modification"</formula>
    </cfRule>
    <cfRule type="expression" dxfId="1091" priority="531">
      <formula>$C56="Création"</formula>
    </cfRule>
    <cfRule type="expression" dxfId="1090" priority="532">
      <formula>$C56="Fermeture"</formula>
    </cfRule>
  </conditionalFormatting>
  <conditionalFormatting sqref="E56:J56">
    <cfRule type="expression" dxfId="1089" priority="525">
      <formula>$C56="Modification MCC"</formula>
    </cfRule>
    <cfRule type="expression" dxfId="1088" priority="526">
      <formula>$C56="Modification"</formula>
    </cfRule>
    <cfRule type="expression" dxfId="1087" priority="527">
      <formula>$C56="Création"</formula>
    </cfRule>
    <cfRule type="expression" dxfId="1086" priority="528">
      <formula>$C56="Fermeture"</formula>
    </cfRule>
  </conditionalFormatting>
  <conditionalFormatting sqref="J56">
    <cfRule type="expression" dxfId="1085" priority="524">
      <formula>$I56="NON"</formula>
    </cfRule>
  </conditionalFormatting>
  <conditionalFormatting sqref="E62:J62">
    <cfRule type="expression" dxfId="1084" priority="520">
      <formula>$C62="Modification MCC"</formula>
    </cfRule>
    <cfRule type="expression" dxfId="1083" priority="521">
      <formula>$C62="Modification"</formula>
    </cfRule>
    <cfRule type="expression" dxfId="1082" priority="522">
      <formula>$C62="Création"</formula>
    </cfRule>
    <cfRule type="expression" dxfId="1081" priority="523">
      <formula>$C62="Fermeture"</formula>
    </cfRule>
  </conditionalFormatting>
  <conditionalFormatting sqref="J62">
    <cfRule type="expression" dxfId="1080" priority="519">
      <formula>$I62="NON"</formula>
    </cfRule>
  </conditionalFormatting>
  <conditionalFormatting sqref="E63:J63">
    <cfRule type="expression" dxfId="1079" priority="515">
      <formula>$C63="Modification MCC"</formula>
    </cfRule>
    <cfRule type="expression" dxfId="1078" priority="516">
      <formula>$C63="Modification"</formula>
    </cfRule>
    <cfRule type="expression" dxfId="1077" priority="517">
      <formula>$C63="Création"</formula>
    </cfRule>
    <cfRule type="expression" dxfId="1076" priority="518">
      <formula>$C63="Fermeture"</formula>
    </cfRule>
  </conditionalFormatting>
  <conditionalFormatting sqref="J63">
    <cfRule type="expression" dxfId="1075" priority="514">
      <formula>$I63="NON"</formula>
    </cfRule>
  </conditionalFormatting>
  <conditionalFormatting sqref="E64:J64">
    <cfRule type="expression" dxfId="1074" priority="510">
      <formula>$C64="Modification MCC"</formula>
    </cfRule>
    <cfRule type="expression" dxfId="1073" priority="511">
      <formula>$C64="Modification"</formula>
    </cfRule>
    <cfRule type="expression" dxfId="1072" priority="512">
      <formula>$C64="Création"</formula>
    </cfRule>
    <cfRule type="expression" dxfId="1071" priority="513">
      <formula>$C64="Fermeture"</formula>
    </cfRule>
  </conditionalFormatting>
  <conditionalFormatting sqref="J64">
    <cfRule type="expression" dxfId="1070" priority="509">
      <formula>$I64="NON"</formula>
    </cfRule>
  </conditionalFormatting>
  <conditionalFormatting sqref="E65:J65">
    <cfRule type="expression" dxfId="1069" priority="505">
      <formula>$C65="Modification MCC"</formula>
    </cfRule>
    <cfRule type="expression" dxfId="1068" priority="506">
      <formula>$C65="Modification"</formula>
    </cfRule>
    <cfRule type="expression" dxfId="1067" priority="507">
      <formula>$C65="Création"</formula>
    </cfRule>
    <cfRule type="expression" dxfId="1066" priority="508">
      <formula>$C65="Fermeture"</formula>
    </cfRule>
  </conditionalFormatting>
  <conditionalFormatting sqref="J65:J66">
    <cfRule type="expression" dxfId="1065" priority="504">
      <formula>$I65="NON"</formula>
    </cfRule>
  </conditionalFormatting>
  <conditionalFormatting sqref="E61:I61">
    <cfRule type="expression" dxfId="1064" priority="457">
      <formula>$C61="Modification MCC"</formula>
    </cfRule>
    <cfRule type="expression" dxfId="1063" priority="458">
      <formula>$C61="Modification"</formula>
    </cfRule>
    <cfRule type="expression" dxfId="1062" priority="459">
      <formula>$C61="Création"</formula>
    </cfRule>
    <cfRule type="expression" dxfId="1061" priority="460">
      <formula>$C61="Fermeture"</formula>
    </cfRule>
  </conditionalFormatting>
  <conditionalFormatting sqref="E54:J54">
    <cfRule type="expression" dxfId="1060" priority="500">
      <formula>$C54="Modification MCC"</formula>
    </cfRule>
    <cfRule type="expression" dxfId="1059" priority="501">
      <formula>$C54="Modification"</formula>
    </cfRule>
    <cfRule type="expression" dxfId="1058" priority="502">
      <formula>$C54="Création"</formula>
    </cfRule>
    <cfRule type="expression" dxfId="1057" priority="503">
      <formula>$C54="Fermeture"</formula>
    </cfRule>
  </conditionalFormatting>
  <conditionalFormatting sqref="J54">
    <cfRule type="expression" dxfId="1056" priority="499">
      <formula>$I54="NON"</formula>
    </cfRule>
  </conditionalFormatting>
  <conditionalFormatting sqref="K55">
    <cfRule type="expression" dxfId="1055" priority="495">
      <formula>$C55="Modification MCC"</formula>
    </cfRule>
    <cfRule type="expression" dxfId="1054" priority="496">
      <formula>$C55="Modification"</formula>
    </cfRule>
    <cfRule type="expression" dxfId="1053" priority="497">
      <formula>$C55="Création"</formula>
    </cfRule>
    <cfRule type="expression" dxfId="1052" priority="498">
      <formula>$C55="Fermeture"</formula>
    </cfRule>
  </conditionalFormatting>
  <conditionalFormatting sqref="E55:J55">
    <cfRule type="expression" dxfId="1051" priority="491">
      <formula>$C55="Modification MCC"</formula>
    </cfRule>
    <cfRule type="expression" dxfId="1050" priority="492">
      <formula>$C55="Modification"</formula>
    </cfRule>
    <cfRule type="expression" dxfId="1049" priority="493">
      <formula>$C55="Création"</formula>
    </cfRule>
    <cfRule type="expression" dxfId="1048" priority="494">
      <formula>$C55="Fermeture"</formula>
    </cfRule>
  </conditionalFormatting>
  <conditionalFormatting sqref="J55">
    <cfRule type="expression" dxfId="1047" priority="490">
      <formula>$I55="NON"</formula>
    </cfRule>
  </conditionalFormatting>
  <conditionalFormatting sqref="E61:J61">
    <cfRule type="expression" dxfId="1046" priority="486">
      <formula>$C61="Modification MCC"</formula>
    </cfRule>
    <cfRule type="expression" dxfId="1045" priority="487">
      <formula>$C61="Modification"</formula>
    </cfRule>
    <cfRule type="expression" dxfId="1044" priority="488">
      <formula>$C61="Création"</formula>
    </cfRule>
    <cfRule type="expression" dxfId="1043" priority="489">
      <formula>$C61="Fermeture"</formula>
    </cfRule>
  </conditionalFormatting>
  <conditionalFormatting sqref="J61">
    <cfRule type="expression" dxfId="1042" priority="485">
      <formula>$I61="NON"</formula>
    </cfRule>
  </conditionalFormatting>
  <conditionalFormatting sqref="E65:J65">
    <cfRule type="expression" dxfId="1041" priority="481">
      <formula>$C65="Modification MCC"</formula>
    </cfRule>
    <cfRule type="expression" dxfId="1040" priority="482">
      <formula>$C65="Modification"</formula>
    </cfRule>
    <cfRule type="expression" dxfId="1039" priority="483">
      <formula>$C65="Création"</formula>
    </cfRule>
    <cfRule type="expression" dxfId="1038" priority="484">
      <formula>$C65="Fermeture"</formula>
    </cfRule>
  </conditionalFormatting>
  <conditionalFormatting sqref="J65:J66">
    <cfRule type="expression" dxfId="1037" priority="480">
      <formula>$I65="NON"</formula>
    </cfRule>
  </conditionalFormatting>
  <conditionalFormatting sqref="E64:J64">
    <cfRule type="expression" dxfId="1036" priority="476">
      <formula>$C64="Modification MCC"</formula>
    </cfRule>
    <cfRule type="expression" dxfId="1035" priority="477">
      <formula>$C64="Modification"</formula>
    </cfRule>
    <cfRule type="expression" dxfId="1034" priority="478">
      <formula>$C64="Création"</formula>
    </cfRule>
    <cfRule type="expression" dxfId="1033" priority="479">
      <formula>$C64="Fermeture"</formula>
    </cfRule>
  </conditionalFormatting>
  <conditionalFormatting sqref="J64">
    <cfRule type="expression" dxfId="1032" priority="475">
      <formula>$I64="NON"</formula>
    </cfRule>
  </conditionalFormatting>
  <conditionalFormatting sqref="E64:J64">
    <cfRule type="expression" dxfId="1031" priority="471">
      <formula>$C64="Modification MCC"</formula>
    </cfRule>
    <cfRule type="expression" dxfId="1030" priority="472">
      <formula>$C64="Modification"</formula>
    </cfRule>
    <cfRule type="expression" dxfId="1029" priority="473">
      <formula>$C64="Création"</formula>
    </cfRule>
    <cfRule type="expression" dxfId="1028" priority="474">
      <formula>$C64="Fermeture"</formula>
    </cfRule>
  </conditionalFormatting>
  <conditionalFormatting sqref="J64">
    <cfRule type="expression" dxfId="1027" priority="470">
      <formula>$I64="NON"</formula>
    </cfRule>
  </conditionalFormatting>
  <conditionalFormatting sqref="E65:J65">
    <cfRule type="expression" dxfId="1026" priority="466">
      <formula>$C65="Modification MCC"</formula>
    </cfRule>
    <cfRule type="expression" dxfId="1025" priority="467">
      <formula>$C65="Modification"</formula>
    </cfRule>
    <cfRule type="expression" dxfId="1024" priority="468">
      <formula>$C65="Création"</formula>
    </cfRule>
    <cfRule type="expression" dxfId="1023" priority="469">
      <formula>$C65="Fermeture"</formula>
    </cfRule>
  </conditionalFormatting>
  <conditionalFormatting sqref="J65:J66">
    <cfRule type="expression" dxfId="1022" priority="465">
      <formula>$I65="NON"</formula>
    </cfRule>
  </conditionalFormatting>
  <conditionalFormatting sqref="E63:I63">
    <cfRule type="expression" dxfId="1021" priority="461">
      <formula>$C63="Modification MCC"</formula>
    </cfRule>
    <cfRule type="expression" dxfId="1020" priority="462">
      <formula>$C63="Modification"</formula>
    </cfRule>
    <cfRule type="expression" dxfId="1019" priority="463">
      <formula>$C63="Création"</formula>
    </cfRule>
    <cfRule type="expression" dxfId="1018" priority="464">
      <formula>$C63="Fermeture"</formula>
    </cfRule>
  </conditionalFormatting>
  <conditionalFormatting sqref="E60:J60">
    <cfRule type="expression" dxfId="1017" priority="453">
      <formula>$C60="Modification MCC"</formula>
    </cfRule>
    <cfRule type="expression" dxfId="1016" priority="454">
      <formula>$C60="Modification"</formula>
    </cfRule>
    <cfRule type="expression" dxfId="1015" priority="455">
      <formula>$C60="Création"</formula>
    </cfRule>
    <cfRule type="expression" dxfId="1014" priority="456">
      <formula>$C60="Fermeture"</formula>
    </cfRule>
  </conditionalFormatting>
  <conditionalFormatting sqref="K53">
    <cfRule type="expression" dxfId="1013" priority="448">
      <formula>$C53="Modification MCC"</formula>
    </cfRule>
    <cfRule type="expression" dxfId="1012" priority="449">
      <formula>$C53="Modification"</formula>
    </cfRule>
    <cfRule type="expression" dxfId="1011" priority="450">
      <formula>$C53="Création"</formula>
    </cfRule>
    <cfRule type="expression" dxfId="1010" priority="451">
      <formula>$C53="Fermeture"</formula>
    </cfRule>
  </conditionalFormatting>
  <conditionalFormatting sqref="K53">
    <cfRule type="expression" dxfId="1009" priority="444">
      <formula>$C53="Modification MCC"</formula>
    </cfRule>
    <cfRule type="expression" dxfId="1008" priority="445">
      <formula>$C53="Modification"</formula>
    </cfRule>
    <cfRule type="expression" dxfId="1007" priority="446">
      <formula>$C53="Création"</formula>
    </cfRule>
    <cfRule type="expression" dxfId="1006" priority="447">
      <formula>$C53="Fermeture"</formula>
    </cfRule>
  </conditionalFormatting>
  <conditionalFormatting sqref="E53:J53">
    <cfRule type="expression" dxfId="1005" priority="440">
      <formula>$C53="Modification MCC"</formula>
    </cfRule>
    <cfRule type="expression" dxfId="1004" priority="441">
      <formula>$C53="Modification"</formula>
    </cfRule>
    <cfRule type="expression" dxfId="1003" priority="442">
      <formula>$C53="Création"</formula>
    </cfRule>
    <cfRule type="expression" dxfId="1002" priority="443">
      <formula>$C53="Fermeture"</formula>
    </cfRule>
  </conditionalFormatting>
  <conditionalFormatting sqref="J53">
    <cfRule type="expression" dxfId="1001" priority="439">
      <formula>$I53="NON"</formula>
    </cfRule>
  </conditionalFormatting>
  <conditionalFormatting sqref="E53:J53">
    <cfRule type="expression" dxfId="1000" priority="435">
      <formula>$C53="Modification MCC"</formula>
    </cfRule>
    <cfRule type="expression" dxfId="999" priority="436">
      <formula>$C53="Modification"</formula>
    </cfRule>
    <cfRule type="expression" dxfId="998" priority="437">
      <formula>$C53="Création"</formula>
    </cfRule>
    <cfRule type="expression" dxfId="997" priority="438">
      <formula>$C53="Fermeture"</formula>
    </cfRule>
  </conditionalFormatting>
  <conditionalFormatting sqref="J53">
    <cfRule type="expression" dxfId="996" priority="434">
      <formula>$I53="NON"</formula>
    </cfRule>
  </conditionalFormatting>
  <conditionalFormatting sqref="K56">
    <cfRule type="expression" dxfId="995" priority="430">
      <formula>$C56="Modification MCC"</formula>
    </cfRule>
    <cfRule type="expression" dxfId="994" priority="431">
      <formula>$C56="Modification"</formula>
    </cfRule>
    <cfRule type="expression" dxfId="993" priority="432">
      <formula>$C56="Création"</formula>
    </cfRule>
    <cfRule type="expression" dxfId="992" priority="433">
      <formula>$C56="Fermeture"</formula>
    </cfRule>
  </conditionalFormatting>
  <conditionalFormatting sqref="E56:J56">
    <cfRule type="expression" dxfId="991" priority="426">
      <formula>$C56="Modification MCC"</formula>
    </cfRule>
    <cfRule type="expression" dxfId="990" priority="427">
      <formula>$C56="Modification"</formula>
    </cfRule>
    <cfRule type="expression" dxfId="989" priority="428">
      <formula>$C56="Création"</formula>
    </cfRule>
    <cfRule type="expression" dxfId="988" priority="429">
      <formula>$C56="Fermeture"</formula>
    </cfRule>
  </conditionalFormatting>
  <conditionalFormatting sqref="J56">
    <cfRule type="expression" dxfId="987" priority="425">
      <formula>$I56="NON"</formula>
    </cfRule>
  </conditionalFormatting>
  <conditionalFormatting sqref="K57">
    <cfRule type="expression" dxfId="986" priority="421">
      <formula>$C57="Modification MCC"</formula>
    </cfRule>
    <cfRule type="expression" dxfId="985" priority="422">
      <formula>$C57="Modification"</formula>
    </cfRule>
    <cfRule type="expression" dxfId="984" priority="423">
      <formula>$C57="Création"</formula>
    </cfRule>
    <cfRule type="expression" dxfId="983" priority="424">
      <formula>$C57="Fermeture"</formula>
    </cfRule>
  </conditionalFormatting>
  <conditionalFormatting sqref="K57">
    <cfRule type="expression" dxfId="982" priority="417">
      <formula>$C57="Modification MCC"</formula>
    </cfRule>
    <cfRule type="expression" dxfId="981" priority="418">
      <formula>$C57="Modification"</formula>
    </cfRule>
    <cfRule type="expression" dxfId="980" priority="419">
      <formula>$C57="Création"</formula>
    </cfRule>
    <cfRule type="expression" dxfId="979" priority="420">
      <formula>$C57="Fermeture"</formula>
    </cfRule>
  </conditionalFormatting>
  <conditionalFormatting sqref="E57:J57">
    <cfRule type="expression" dxfId="978" priority="413">
      <formula>$C57="Modification MCC"</formula>
    </cfRule>
    <cfRule type="expression" dxfId="977" priority="414">
      <formula>$C57="Modification"</formula>
    </cfRule>
    <cfRule type="expression" dxfId="976" priority="415">
      <formula>$C57="Création"</formula>
    </cfRule>
    <cfRule type="expression" dxfId="975" priority="416">
      <formula>$C57="Fermeture"</formula>
    </cfRule>
  </conditionalFormatting>
  <conditionalFormatting sqref="J57">
    <cfRule type="expression" dxfId="974" priority="412">
      <formula>$I57="NON"</formula>
    </cfRule>
  </conditionalFormatting>
  <conditionalFormatting sqref="E57:J57">
    <cfRule type="expression" dxfId="973" priority="408">
      <formula>$C57="Modification MCC"</formula>
    </cfRule>
    <cfRule type="expression" dxfId="972" priority="409">
      <formula>$C57="Modification"</formula>
    </cfRule>
    <cfRule type="expression" dxfId="971" priority="410">
      <formula>$C57="Création"</formula>
    </cfRule>
    <cfRule type="expression" dxfId="970" priority="411">
      <formula>$C57="Fermeture"</formula>
    </cfRule>
  </conditionalFormatting>
  <conditionalFormatting sqref="J57">
    <cfRule type="expression" dxfId="969" priority="407">
      <formula>$I57="NON"</formula>
    </cfRule>
  </conditionalFormatting>
  <conditionalFormatting sqref="E58:K58">
    <cfRule type="expression" dxfId="968" priority="403">
      <formula>$C58="Modification MCC"</formula>
    </cfRule>
    <cfRule type="expression" dxfId="967" priority="404">
      <formula>$C58="Modification"</formula>
    </cfRule>
    <cfRule type="expression" dxfId="966" priority="405">
      <formula>$C58="Création"</formula>
    </cfRule>
    <cfRule type="expression" dxfId="965" priority="406">
      <formula>$C58="Fermeture"</formula>
    </cfRule>
  </conditionalFormatting>
  <conditionalFormatting sqref="J58">
    <cfRule type="expression" dxfId="964" priority="402">
      <formula>$I58="NON"</formula>
    </cfRule>
  </conditionalFormatting>
  <conditionalFormatting sqref="K58">
    <cfRule type="expression" dxfId="963" priority="398">
      <formula>$C58="Modification MCC"</formula>
    </cfRule>
    <cfRule type="expression" dxfId="962" priority="399">
      <formula>$C58="Modification"</formula>
    </cfRule>
    <cfRule type="expression" dxfId="961" priority="400">
      <formula>$C58="Création"</formula>
    </cfRule>
    <cfRule type="expression" dxfId="960" priority="401">
      <formula>$C58="Fermeture"</formula>
    </cfRule>
  </conditionalFormatting>
  <conditionalFormatting sqref="E58:J58">
    <cfRule type="expression" dxfId="959" priority="394">
      <formula>$C58="Modification MCC"</formula>
    </cfRule>
    <cfRule type="expression" dxfId="958" priority="395">
      <formula>$C58="Modification"</formula>
    </cfRule>
    <cfRule type="expression" dxfId="957" priority="396">
      <formula>$C58="Création"</formula>
    </cfRule>
    <cfRule type="expression" dxfId="956" priority="397">
      <formula>$C58="Fermeture"</formula>
    </cfRule>
  </conditionalFormatting>
  <conditionalFormatting sqref="J58">
    <cfRule type="expression" dxfId="955" priority="393">
      <formula>$I58="NON"</formula>
    </cfRule>
  </conditionalFormatting>
  <conditionalFormatting sqref="K59">
    <cfRule type="expression" dxfId="954" priority="389">
      <formula>$C59="Modification MCC"</formula>
    </cfRule>
    <cfRule type="expression" dxfId="953" priority="390">
      <formula>$C59="Modification"</formula>
    </cfRule>
    <cfRule type="expression" dxfId="952" priority="391">
      <formula>$C59="Création"</formula>
    </cfRule>
    <cfRule type="expression" dxfId="951" priority="392">
      <formula>$C59="Fermeture"</formula>
    </cfRule>
  </conditionalFormatting>
  <conditionalFormatting sqref="E59:J59">
    <cfRule type="expression" dxfId="950" priority="385">
      <formula>$C59="Modification MCC"</formula>
    </cfRule>
    <cfRule type="expression" dxfId="949" priority="386">
      <formula>$C59="Modification"</formula>
    </cfRule>
    <cfRule type="expression" dxfId="948" priority="387">
      <formula>$C59="Création"</formula>
    </cfRule>
    <cfRule type="expression" dxfId="947" priority="388">
      <formula>$C59="Fermeture"</formula>
    </cfRule>
  </conditionalFormatting>
  <conditionalFormatting sqref="J59">
    <cfRule type="expression" dxfId="946" priority="384">
      <formula>$I59="NON"</formula>
    </cfRule>
  </conditionalFormatting>
  <conditionalFormatting sqref="K59">
    <cfRule type="expression" dxfId="945" priority="380">
      <formula>$C59="Modification MCC"</formula>
    </cfRule>
    <cfRule type="expression" dxfId="944" priority="381">
      <formula>$C59="Modification"</formula>
    </cfRule>
    <cfRule type="expression" dxfId="943" priority="382">
      <formula>$C59="Création"</formula>
    </cfRule>
    <cfRule type="expression" dxfId="942" priority="383">
      <formula>$C59="Fermeture"</formula>
    </cfRule>
  </conditionalFormatting>
  <conditionalFormatting sqref="E59:J59">
    <cfRule type="expression" dxfId="941" priority="376">
      <formula>$C59="Modification MCC"</formula>
    </cfRule>
    <cfRule type="expression" dxfId="940" priority="377">
      <formula>$C59="Modification"</formula>
    </cfRule>
    <cfRule type="expression" dxfId="939" priority="378">
      <formula>$C59="Création"</formula>
    </cfRule>
    <cfRule type="expression" dxfId="938" priority="379">
      <formula>$C59="Fermeture"</formula>
    </cfRule>
  </conditionalFormatting>
  <conditionalFormatting sqref="J59">
    <cfRule type="expression" dxfId="937" priority="375">
      <formula>$I59="NON"</formula>
    </cfRule>
  </conditionalFormatting>
  <conditionalFormatting sqref="E61:I61">
    <cfRule type="expression" dxfId="936" priority="371">
      <formula>$C61="Modification MCC"</formula>
    </cfRule>
    <cfRule type="expression" dxfId="935" priority="372">
      <formula>$C61="Modification"</formula>
    </cfRule>
    <cfRule type="expression" dxfId="934" priority="373">
      <formula>$C61="Création"</formula>
    </cfRule>
    <cfRule type="expression" dxfId="933" priority="374">
      <formula>$C61="Fermeture"</formula>
    </cfRule>
  </conditionalFormatting>
  <conditionalFormatting sqref="E61:I61">
    <cfRule type="expression" dxfId="932" priority="367">
      <formula>$C61="Modification MCC"</formula>
    </cfRule>
    <cfRule type="expression" dxfId="931" priority="368">
      <formula>$C61="Modification"</formula>
    </cfRule>
    <cfRule type="expression" dxfId="930" priority="369">
      <formula>$C61="Création"</formula>
    </cfRule>
    <cfRule type="expression" dxfId="929" priority="370">
      <formula>$C61="Fermeture"</formula>
    </cfRule>
  </conditionalFormatting>
  <conditionalFormatting sqref="E62:I62">
    <cfRule type="expression" dxfId="928" priority="363">
      <formula>$C62="Modification MCC"</formula>
    </cfRule>
    <cfRule type="expression" dxfId="927" priority="364">
      <formula>$C62="Modification"</formula>
    </cfRule>
    <cfRule type="expression" dxfId="926" priority="365">
      <formula>$C62="Création"</formula>
    </cfRule>
    <cfRule type="expression" dxfId="925" priority="366">
      <formula>$C62="Fermeture"</formula>
    </cfRule>
  </conditionalFormatting>
  <conditionalFormatting sqref="E62:I62">
    <cfRule type="expression" dxfId="924" priority="359">
      <formula>$C62="Modification MCC"</formula>
    </cfRule>
    <cfRule type="expression" dxfId="923" priority="360">
      <formula>$C62="Modification"</formula>
    </cfRule>
    <cfRule type="expression" dxfId="922" priority="361">
      <formula>$C62="Création"</formula>
    </cfRule>
    <cfRule type="expression" dxfId="921" priority="362">
      <formula>$C62="Fermeture"</formula>
    </cfRule>
  </conditionalFormatting>
  <conditionalFormatting sqref="E62:J62">
    <cfRule type="expression" dxfId="920" priority="355">
      <formula>$C62="Modification MCC"</formula>
    </cfRule>
    <cfRule type="expression" dxfId="919" priority="356">
      <formula>$C62="Modification"</formula>
    </cfRule>
    <cfRule type="expression" dxfId="918" priority="357">
      <formula>$C62="Création"</formula>
    </cfRule>
    <cfRule type="expression" dxfId="917" priority="358">
      <formula>$C62="Fermeture"</formula>
    </cfRule>
  </conditionalFormatting>
  <conditionalFormatting sqref="J62">
    <cfRule type="expression" dxfId="916" priority="354">
      <formula>$I62="NON"</formula>
    </cfRule>
  </conditionalFormatting>
  <conditionalFormatting sqref="E63:J63">
    <cfRule type="expression" dxfId="915" priority="350">
      <formula>$C63="Modification MCC"</formula>
    </cfRule>
    <cfRule type="expression" dxfId="914" priority="351">
      <formula>$C63="Modification"</formula>
    </cfRule>
    <cfRule type="expression" dxfId="913" priority="352">
      <formula>$C63="Création"</formula>
    </cfRule>
    <cfRule type="expression" dxfId="912" priority="353">
      <formula>$C63="Fermeture"</formula>
    </cfRule>
  </conditionalFormatting>
  <conditionalFormatting sqref="J63">
    <cfRule type="expression" dxfId="911" priority="349">
      <formula>$I63="NON"</formula>
    </cfRule>
  </conditionalFormatting>
  <conditionalFormatting sqref="E64:J64">
    <cfRule type="expression" dxfId="910" priority="345">
      <formula>$C64="Modification MCC"</formula>
    </cfRule>
    <cfRule type="expression" dxfId="909" priority="346">
      <formula>$C64="Modification"</formula>
    </cfRule>
    <cfRule type="expression" dxfId="908" priority="347">
      <formula>$C64="Création"</formula>
    </cfRule>
    <cfRule type="expression" dxfId="907" priority="348">
      <formula>$C64="Fermeture"</formula>
    </cfRule>
  </conditionalFormatting>
  <conditionalFormatting sqref="J64">
    <cfRule type="expression" dxfId="906" priority="344">
      <formula>$I64="NON"</formula>
    </cfRule>
  </conditionalFormatting>
  <conditionalFormatting sqref="E62:J62">
    <cfRule type="expression" dxfId="905" priority="340">
      <formula>$C62="Modification MCC"</formula>
    </cfRule>
    <cfRule type="expression" dxfId="904" priority="341">
      <formula>$C62="Modification"</formula>
    </cfRule>
    <cfRule type="expression" dxfId="903" priority="342">
      <formula>$C62="Création"</formula>
    </cfRule>
    <cfRule type="expression" dxfId="902" priority="343">
      <formula>$C62="Fermeture"</formula>
    </cfRule>
  </conditionalFormatting>
  <conditionalFormatting sqref="J62">
    <cfRule type="expression" dxfId="901" priority="339">
      <formula>$I62="NON"</formula>
    </cfRule>
  </conditionalFormatting>
  <conditionalFormatting sqref="E63:J63">
    <cfRule type="expression" dxfId="900" priority="335">
      <formula>$C63="Modification MCC"</formula>
    </cfRule>
    <cfRule type="expression" dxfId="899" priority="336">
      <formula>$C63="Modification"</formula>
    </cfRule>
    <cfRule type="expression" dxfId="898" priority="337">
      <formula>$C63="Création"</formula>
    </cfRule>
    <cfRule type="expression" dxfId="897" priority="338">
      <formula>$C63="Fermeture"</formula>
    </cfRule>
  </conditionalFormatting>
  <conditionalFormatting sqref="J63">
    <cfRule type="expression" dxfId="896" priority="334">
      <formula>$I63="NON"</formula>
    </cfRule>
  </conditionalFormatting>
  <conditionalFormatting sqref="E62:J62">
    <cfRule type="expression" dxfId="895" priority="330">
      <formula>$C62="Modification MCC"</formula>
    </cfRule>
    <cfRule type="expression" dxfId="894" priority="331">
      <formula>$C62="Modification"</formula>
    </cfRule>
    <cfRule type="expression" dxfId="893" priority="332">
      <formula>$C62="Création"</formula>
    </cfRule>
    <cfRule type="expression" dxfId="892" priority="333">
      <formula>$C62="Fermeture"</formula>
    </cfRule>
  </conditionalFormatting>
  <conditionalFormatting sqref="J62">
    <cfRule type="expression" dxfId="891" priority="329">
      <formula>$I62="NON"</formula>
    </cfRule>
  </conditionalFormatting>
  <conditionalFormatting sqref="E63:J63">
    <cfRule type="expression" dxfId="890" priority="325">
      <formula>$C63="Modification MCC"</formula>
    </cfRule>
    <cfRule type="expression" dxfId="889" priority="326">
      <formula>$C63="Modification"</formula>
    </cfRule>
    <cfRule type="expression" dxfId="888" priority="327">
      <formula>$C63="Création"</formula>
    </cfRule>
    <cfRule type="expression" dxfId="887" priority="328">
      <formula>$C63="Fermeture"</formula>
    </cfRule>
  </conditionalFormatting>
  <conditionalFormatting sqref="J63">
    <cfRule type="expression" dxfId="886" priority="324">
      <formula>$I63="NON"</formula>
    </cfRule>
  </conditionalFormatting>
  <conditionalFormatting sqref="E63:J63">
    <cfRule type="expression" dxfId="885" priority="320">
      <formula>$C63="Modification MCC"</formula>
    </cfRule>
    <cfRule type="expression" dxfId="884" priority="321">
      <formula>$C63="Modification"</formula>
    </cfRule>
    <cfRule type="expression" dxfId="883" priority="322">
      <formula>$C63="Création"</formula>
    </cfRule>
    <cfRule type="expression" dxfId="882" priority="323">
      <formula>$C63="Fermeture"</formula>
    </cfRule>
  </conditionalFormatting>
  <conditionalFormatting sqref="J63">
    <cfRule type="expression" dxfId="881" priority="319">
      <formula>$I63="NON"</formula>
    </cfRule>
  </conditionalFormatting>
  <conditionalFormatting sqref="E64:J64">
    <cfRule type="expression" dxfId="880" priority="315">
      <formula>$C64="Modification MCC"</formula>
    </cfRule>
    <cfRule type="expression" dxfId="879" priority="316">
      <formula>$C64="Modification"</formula>
    </cfRule>
    <cfRule type="expression" dxfId="878" priority="317">
      <formula>$C64="Création"</formula>
    </cfRule>
    <cfRule type="expression" dxfId="877" priority="318">
      <formula>$C64="Fermeture"</formula>
    </cfRule>
  </conditionalFormatting>
  <conditionalFormatting sqref="J64">
    <cfRule type="expression" dxfId="876" priority="314">
      <formula>$I64="NON"</formula>
    </cfRule>
  </conditionalFormatting>
  <conditionalFormatting sqref="E65:J65">
    <cfRule type="expression" dxfId="875" priority="310">
      <formula>$C65="Modification MCC"</formula>
    </cfRule>
    <cfRule type="expression" dxfId="874" priority="311">
      <formula>$C65="Modification"</formula>
    </cfRule>
    <cfRule type="expression" dxfId="873" priority="312">
      <formula>$C65="Création"</formula>
    </cfRule>
    <cfRule type="expression" dxfId="872" priority="313">
      <formula>$C65="Fermeture"</formula>
    </cfRule>
  </conditionalFormatting>
  <conditionalFormatting sqref="J65:J66">
    <cfRule type="expression" dxfId="871" priority="309">
      <formula>$I65="NON"</formula>
    </cfRule>
  </conditionalFormatting>
  <conditionalFormatting sqref="E62:J62">
    <cfRule type="expression" dxfId="870" priority="305">
      <formula>$C62="Modification MCC"</formula>
    </cfRule>
    <cfRule type="expression" dxfId="869" priority="306">
      <formula>$C62="Modification"</formula>
    </cfRule>
    <cfRule type="expression" dxfId="868" priority="307">
      <formula>$C62="Création"</formula>
    </cfRule>
    <cfRule type="expression" dxfId="867" priority="308">
      <formula>$C62="Fermeture"</formula>
    </cfRule>
  </conditionalFormatting>
  <conditionalFormatting sqref="J62">
    <cfRule type="expression" dxfId="866" priority="304">
      <formula>$I62="NON"</formula>
    </cfRule>
  </conditionalFormatting>
  <conditionalFormatting sqref="E62:J62">
    <cfRule type="expression" dxfId="865" priority="300">
      <formula>$C62="Modification MCC"</formula>
    </cfRule>
    <cfRule type="expression" dxfId="864" priority="301">
      <formula>$C62="Modification"</formula>
    </cfRule>
    <cfRule type="expression" dxfId="863" priority="302">
      <formula>$C62="Création"</formula>
    </cfRule>
    <cfRule type="expression" dxfId="862" priority="303">
      <formula>$C62="Fermeture"</formula>
    </cfRule>
  </conditionalFormatting>
  <conditionalFormatting sqref="J62">
    <cfRule type="expression" dxfId="861" priority="299">
      <formula>$I62="NON"</formula>
    </cfRule>
  </conditionalFormatting>
  <conditionalFormatting sqref="E63:J63">
    <cfRule type="expression" dxfId="860" priority="295">
      <formula>$C63="Modification MCC"</formula>
    </cfRule>
    <cfRule type="expression" dxfId="859" priority="296">
      <formula>$C63="Modification"</formula>
    </cfRule>
    <cfRule type="expression" dxfId="858" priority="297">
      <formula>$C63="Création"</formula>
    </cfRule>
    <cfRule type="expression" dxfId="857" priority="298">
      <formula>$C63="Fermeture"</formula>
    </cfRule>
  </conditionalFormatting>
  <conditionalFormatting sqref="J63">
    <cfRule type="expression" dxfId="856" priority="294">
      <formula>$I63="NON"</formula>
    </cfRule>
  </conditionalFormatting>
  <conditionalFormatting sqref="E64:J64">
    <cfRule type="expression" dxfId="855" priority="290">
      <formula>$C64="Modification MCC"</formula>
    </cfRule>
    <cfRule type="expression" dxfId="854" priority="291">
      <formula>$C64="Modification"</formula>
    </cfRule>
    <cfRule type="expression" dxfId="853" priority="292">
      <formula>$C64="Création"</formula>
    </cfRule>
    <cfRule type="expression" dxfId="852" priority="293">
      <formula>$C64="Fermeture"</formula>
    </cfRule>
  </conditionalFormatting>
  <conditionalFormatting sqref="J64">
    <cfRule type="expression" dxfId="851" priority="289">
      <formula>$I64="NON"</formula>
    </cfRule>
  </conditionalFormatting>
  <conditionalFormatting sqref="E65:J65">
    <cfRule type="expression" dxfId="850" priority="285">
      <formula>$C65="Modification MCC"</formula>
    </cfRule>
    <cfRule type="expression" dxfId="849" priority="286">
      <formula>$C65="Modification"</formula>
    </cfRule>
    <cfRule type="expression" dxfId="848" priority="287">
      <formula>$C65="Création"</formula>
    </cfRule>
    <cfRule type="expression" dxfId="847" priority="288">
      <formula>$C65="Fermeture"</formula>
    </cfRule>
  </conditionalFormatting>
  <conditionalFormatting sqref="J65:J66">
    <cfRule type="expression" dxfId="846" priority="284">
      <formula>$I65="NON"</formula>
    </cfRule>
  </conditionalFormatting>
  <conditionalFormatting sqref="M43:M47 M52:M56">
    <cfRule type="expression" dxfId="845" priority="277">
      <formula>$K43="CT (Contrôle terminal)"</formula>
    </cfRule>
  </conditionalFormatting>
  <conditionalFormatting sqref="L54:O54 M55:O55 M53:O53 L56:O56 L43:S52 L60:S65 L58:O59 S53:S59">
    <cfRule type="expression" dxfId="844" priority="280">
      <formula>$C43="Modification MCC"</formula>
    </cfRule>
    <cfRule type="expression" dxfId="843" priority="281">
      <formula>$C43="Modification"</formula>
    </cfRule>
    <cfRule type="expression" dxfId="842" priority="282">
      <formula>$C43="Création"</formula>
    </cfRule>
    <cfRule type="expression" dxfId="841" priority="283">
      <formula>$C43="Fermeture"</formula>
    </cfRule>
  </conditionalFormatting>
  <conditionalFormatting sqref="L43:L47 L52 L54 L56 L58:L65">
    <cfRule type="expression" dxfId="840" priority="278">
      <formula>$K43="CT (Contrôle terminal)"</formula>
    </cfRule>
  </conditionalFormatting>
  <conditionalFormatting sqref="L43:L47 L52 L54 L56 L58:L65">
    <cfRule type="expression" dxfId="839" priority="279">
      <formula>$K43="CCI (CC Intégral)"</formula>
    </cfRule>
  </conditionalFormatting>
  <conditionalFormatting sqref="N43:O47 N52:O56 L64:O64 N65:O65 N58:O63">
    <cfRule type="expression" dxfId="838" priority="275">
      <formula>$K43="CCI (CC Intégral)"</formula>
    </cfRule>
  </conditionalFormatting>
  <conditionalFormatting sqref="M53">
    <cfRule type="expression" dxfId="837" priority="268">
      <formula>$K53="CT (Contrôle terminal)"</formula>
    </cfRule>
  </conditionalFormatting>
  <conditionalFormatting sqref="M53:O53 N54:O54">
    <cfRule type="expression" dxfId="836" priority="269">
      <formula>$C53="Modification MCC"</formula>
    </cfRule>
    <cfRule type="expression" dxfId="835" priority="270">
      <formula>$C53="Modification"</formula>
    </cfRule>
    <cfRule type="expression" dxfId="834" priority="271">
      <formula>$C53="Création"</formula>
    </cfRule>
    <cfRule type="expression" dxfId="833" priority="272">
      <formula>$C53="Fermeture"</formula>
    </cfRule>
  </conditionalFormatting>
  <conditionalFormatting sqref="N53:O54">
    <cfRule type="expression" dxfId="832" priority="267">
      <formula>$K53="CCI (CC Intégral)"</formula>
    </cfRule>
  </conditionalFormatting>
  <conditionalFormatting sqref="L53">
    <cfRule type="expression" dxfId="831" priority="263">
      <formula>$C53="Modification MCC"</formula>
    </cfRule>
    <cfRule type="expression" dxfId="830" priority="264">
      <formula>$C53="Modification"</formula>
    </cfRule>
    <cfRule type="expression" dxfId="829" priority="265">
      <formula>$C53="Création"</formula>
    </cfRule>
    <cfRule type="expression" dxfId="828" priority="266">
      <formula>$C53="Fermeture"</formula>
    </cfRule>
  </conditionalFormatting>
  <conditionalFormatting sqref="L53">
    <cfRule type="expression" dxfId="827" priority="261">
      <formula>$K53="CT (Contrôle terminal)"</formula>
    </cfRule>
  </conditionalFormatting>
  <conditionalFormatting sqref="L53">
    <cfRule type="expression" dxfId="826" priority="262">
      <formula>$K53="CCI (CC Intégral)"</formula>
    </cfRule>
  </conditionalFormatting>
  <conditionalFormatting sqref="L54">
    <cfRule type="expression" dxfId="825" priority="257">
      <formula>$C54="Modification MCC"</formula>
    </cfRule>
    <cfRule type="expression" dxfId="824" priority="258">
      <formula>$C54="Modification"</formula>
    </cfRule>
    <cfRule type="expression" dxfId="823" priority="259">
      <formula>$C54="Création"</formula>
    </cfRule>
    <cfRule type="expression" dxfId="822" priority="260">
      <formula>$C54="Fermeture"</formula>
    </cfRule>
  </conditionalFormatting>
  <conditionalFormatting sqref="L54">
    <cfRule type="expression" dxfId="821" priority="255">
      <formula>$K54="CT (Contrôle terminal)"</formula>
    </cfRule>
  </conditionalFormatting>
  <conditionalFormatting sqref="L54">
    <cfRule type="expression" dxfId="820" priority="256">
      <formula>$K54="CCI (CC Intégral)"</formula>
    </cfRule>
  </conditionalFormatting>
  <conditionalFormatting sqref="L53">
    <cfRule type="expression" dxfId="819" priority="251">
      <formula>$C53="Modification MCC"</formula>
    </cfRule>
    <cfRule type="expression" dxfId="818" priority="252">
      <formula>$C53="Modification"</formula>
    </cfRule>
    <cfRule type="expression" dxfId="817" priority="253">
      <formula>$C53="Création"</formula>
    </cfRule>
    <cfRule type="expression" dxfId="816" priority="254">
      <formula>$C53="Fermeture"</formula>
    </cfRule>
  </conditionalFormatting>
  <conditionalFormatting sqref="L53">
    <cfRule type="expression" dxfId="815" priority="249">
      <formula>$K53="CT (Contrôle terminal)"</formula>
    </cfRule>
  </conditionalFormatting>
  <conditionalFormatting sqref="L53">
    <cfRule type="expression" dxfId="814" priority="250">
      <formula>$K53="CCI (CC Intégral)"</formula>
    </cfRule>
  </conditionalFormatting>
  <conditionalFormatting sqref="M55">
    <cfRule type="expression" dxfId="813" priority="242">
      <formula>$K55="CT (Contrôle terminal)"</formula>
    </cfRule>
  </conditionalFormatting>
  <conditionalFormatting sqref="L55:O55">
    <cfRule type="expression" dxfId="812" priority="245">
      <formula>$C55="Modification MCC"</formula>
    </cfRule>
    <cfRule type="expression" dxfId="811" priority="246">
      <formula>$C55="Modification"</formula>
    </cfRule>
    <cfRule type="expression" dxfId="810" priority="247">
      <formula>$C55="Création"</formula>
    </cfRule>
    <cfRule type="expression" dxfId="809" priority="248">
      <formula>$C55="Fermeture"</formula>
    </cfRule>
  </conditionalFormatting>
  <conditionalFormatting sqref="L55">
    <cfRule type="expression" dxfId="808" priority="243">
      <formula>$K55="CT (Contrôle terminal)"</formula>
    </cfRule>
  </conditionalFormatting>
  <conditionalFormatting sqref="L55">
    <cfRule type="expression" dxfId="807" priority="244">
      <formula>$K55="CCI (CC Intégral)"</formula>
    </cfRule>
  </conditionalFormatting>
  <conditionalFormatting sqref="N55:O55">
    <cfRule type="expression" dxfId="806" priority="241">
      <formula>$K55="CCI (CC Intégral)"</formula>
    </cfRule>
  </conditionalFormatting>
  <conditionalFormatting sqref="M56">
    <cfRule type="expression" dxfId="805" priority="234">
      <formula>$K56="CT (Contrôle terminal)"</formula>
    </cfRule>
  </conditionalFormatting>
  <conditionalFormatting sqref="L56:O56">
    <cfRule type="expression" dxfId="804" priority="237">
      <formula>$C56="Modification MCC"</formula>
    </cfRule>
    <cfRule type="expression" dxfId="803" priority="238">
      <formula>$C56="Modification"</formula>
    </cfRule>
    <cfRule type="expression" dxfId="802" priority="239">
      <formula>$C56="Création"</formula>
    </cfRule>
    <cfRule type="expression" dxfId="801" priority="240">
      <formula>$C56="Fermeture"</formula>
    </cfRule>
  </conditionalFormatting>
  <conditionalFormatting sqref="L56">
    <cfRule type="expression" dxfId="800" priority="235">
      <formula>$K56="CT (Contrôle terminal)"</formula>
    </cfRule>
  </conditionalFormatting>
  <conditionalFormatting sqref="L56">
    <cfRule type="expression" dxfId="799" priority="236">
      <formula>$K56="CCI (CC Intégral)"</formula>
    </cfRule>
  </conditionalFormatting>
  <conditionalFormatting sqref="N56:O56">
    <cfRule type="expression" dxfId="798" priority="233">
      <formula>$K56="CCI (CC Intégral)"</formula>
    </cfRule>
  </conditionalFormatting>
  <conditionalFormatting sqref="N56:O56">
    <cfRule type="expression" dxfId="797" priority="229">
      <formula>$C56="Modification MCC"</formula>
    </cfRule>
    <cfRule type="expression" dxfId="796" priority="230">
      <formula>$C56="Modification"</formula>
    </cfRule>
    <cfRule type="expression" dxfId="795" priority="231">
      <formula>$C56="Création"</formula>
    </cfRule>
    <cfRule type="expression" dxfId="794" priority="232">
      <formula>$C56="Fermeture"</formula>
    </cfRule>
  </conditionalFormatting>
  <conditionalFormatting sqref="N56:O56">
    <cfRule type="expression" dxfId="793" priority="228">
      <formula>$K56="CCI (CC Intégral)"</formula>
    </cfRule>
  </conditionalFormatting>
  <conditionalFormatting sqref="L56">
    <cfRule type="expression" dxfId="792" priority="224">
      <formula>$C56="Modification MCC"</formula>
    </cfRule>
    <cfRule type="expression" dxfId="791" priority="225">
      <formula>$C56="Modification"</formula>
    </cfRule>
    <cfRule type="expression" dxfId="790" priority="226">
      <formula>$C56="Création"</formula>
    </cfRule>
    <cfRule type="expression" dxfId="789" priority="227">
      <formula>$C56="Fermeture"</formula>
    </cfRule>
  </conditionalFormatting>
  <conditionalFormatting sqref="L56">
    <cfRule type="expression" dxfId="788" priority="222">
      <formula>$K56="CT (Contrôle terminal)"</formula>
    </cfRule>
  </conditionalFormatting>
  <conditionalFormatting sqref="L56">
    <cfRule type="expression" dxfId="787" priority="223">
      <formula>$K56="CCI (CC Intégral)"</formula>
    </cfRule>
  </conditionalFormatting>
  <conditionalFormatting sqref="M57">
    <cfRule type="expression" dxfId="786" priority="217">
      <formula>$K57="CT (Contrôle terminal)"</formula>
    </cfRule>
  </conditionalFormatting>
  <conditionalFormatting sqref="M57:O57">
    <cfRule type="expression" dxfId="785" priority="218">
      <formula>$C57="Modification MCC"</formula>
    </cfRule>
    <cfRule type="expression" dxfId="784" priority="219">
      <formula>$C57="Modification"</formula>
    </cfRule>
    <cfRule type="expression" dxfId="783" priority="220">
      <formula>$C57="Création"</formula>
    </cfRule>
    <cfRule type="expression" dxfId="782" priority="221">
      <formula>$C57="Fermeture"</formula>
    </cfRule>
  </conditionalFormatting>
  <conditionalFormatting sqref="N57:O57">
    <cfRule type="expression" dxfId="781" priority="216">
      <formula>$K57="CCI (CC Intégral)"</formula>
    </cfRule>
  </conditionalFormatting>
  <conditionalFormatting sqref="M57">
    <cfRule type="expression" dxfId="780" priority="211">
      <formula>$K57="CT (Contrôle terminal)"</formula>
    </cfRule>
  </conditionalFormatting>
  <conditionalFormatting sqref="M57:O57">
    <cfRule type="expression" dxfId="779" priority="212">
      <formula>$C57="Modification MCC"</formula>
    </cfRule>
    <cfRule type="expression" dxfId="778" priority="213">
      <formula>$C57="Modification"</formula>
    </cfRule>
    <cfRule type="expression" dxfId="777" priority="214">
      <formula>$C57="Création"</formula>
    </cfRule>
    <cfRule type="expression" dxfId="776" priority="215">
      <formula>$C57="Fermeture"</formula>
    </cfRule>
  </conditionalFormatting>
  <conditionalFormatting sqref="N57:O57">
    <cfRule type="expression" dxfId="775" priority="210">
      <formula>$K57="CCI (CC Intégral)"</formula>
    </cfRule>
  </conditionalFormatting>
  <conditionalFormatting sqref="L57">
    <cfRule type="expression" dxfId="774" priority="206">
      <formula>$C57="Modification MCC"</formula>
    </cfRule>
    <cfRule type="expression" dxfId="773" priority="207">
      <formula>$C57="Modification"</formula>
    </cfRule>
    <cfRule type="expression" dxfId="772" priority="208">
      <formula>$C57="Création"</formula>
    </cfRule>
    <cfRule type="expression" dxfId="771" priority="209">
      <formula>$C57="Fermeture"</formula>
    </cfRule>
  </conditionalFormatting>
  <conditionalFormatting sqref="L57">
    <cfRule type="expression" dxfId="770" priority="204">
      <formula>$K57="CT (Contrôle terminal)"</formula>
    </cfRule>
  </conditionalFormatting>
  <conditionalFormatting sqref="L57">
    <cfRule type="expression" dxfId="769" priority="205">
      <formula>$K57="CCI (CC Intégral)"</formula>
    </cfRule>
  </conditionalFormatting>
  <conditionalFormatting sqref="L57">
    <cfRule type="expression" dxfId="768" priority="200">
      <formula>$C57="Modification MCC"</formula>
    </cfRule>
    <cfRule type="expression" dxfId="767" priority="201">
      <formula>$C57="Modification"</formula>
    </cfRule>
    <cfRule type="expression" dxfId="766" priority="202">
      <formula>$C57="Création"</formula>
    </cfRule>
    <cfRule type="expression" dxfId="765" priority="203">
      <formula>$C57="Fermeture"</formula>
    </cfRule>
  </conditionalFormatting>
  <conditionalFormatting sqref="L57">
    <cfRule type="expression" dxfId="764" priority="198">
      <formula>$K57="CT (Contrôle terminal)"</formula>
    </cfRule>
  </conditionalFormatting>
  <conditionalFormatting sqref="L57">
    <cfRule type="expression" dxfId="763" priority="199">
      <formula>$K57="CCI (CC Intégral)"</formula>
    </cfRule>
  </conditionalFormatting>
  <conditionalFormatting sqref="L52">
    <cfRule type="expression" dxfId="762" priority="194">
      <formula>$C52="Modification MCC"</formula>
    </cfRule>
    <cfRule type="expression" dxfId="761" priority="195">
      <formula>$C52="Modification"</formula>
    </cfRule>
    <cfRule type="expression" dxfId="760" priority="196">
      <formula>$C52="Création"</formula>
    </cfRule>
    <cfRule type="expression" dxfId="759" priority="197">
      <formula>$C52="Fermeture"</formula>
    </cfRule>
  </conditionalFormatting>
  <conditionalFormatting sqref="L52">
    <cfRule type="expression" dxfId="758" priority="192">
      <formula>$K52="CT (Contrôle terminal)"</formula>
    </cfRule>
  </conditionalFormatting>
  <conditionalFormatting sqref="L52">
    <cfRule type="expression" dxfId="757" priority="193">
      <formula>$K52="CCI (CC Intégral)"</formula>
    </cfRule>
  </conditionalFormatting>
  <conditionalFormatting sqref="M55">
    <cfRule type="expression" dxfId="756" priority="187">
      <formula>$K55="CT (Contrôle terminal)"</formula>
    </cfRule>
  </conditionalFormatting>
  <conditionalFormatting sqref="M55:O55 N56:O56">
    <cfRule type="expression" dxfId="755" priority="188">
      <formula>$C55="Modification MCC"</formula>
    </cfRule>
    <cfRule type="expression" dxfId="754" priority="189">
      <formula>$C55="Modification"</formula>
    </cfRule>
    <cfRule type="expression" dxfId="753" priority="190">
      <formula>$C55="Création"</formula>
    </cfRule>
    <cfRule type="expression" dxfId="752" priority="191">
      <formula>$C55="Fermeture"</formula>
    </cfRule>
  </conditionalFormatting>
  <conditionalFormatting sqref="N55:O56">
    <cfRule type="expression" dxfId="751" priority="186">
      <formula>$K55="CCI (CC Intégral)"</formula>
    </cfRule>
  </conditionalFormatting>
  <conditionalFormatting sqref="L55">
    <cfRule type="expression" dxfId="750" priority="182">
      <formula>$C55="Modification MCC"</formula>
    </cfRule>
    <cfRule type="expression" dxfId="749" priority="183">
      <formula>$C55="Modification"</formula>
    </cfRule>
    <cfRule type="expression" dxfId="748" priority="184">
      <formula>$C55="Création"</formula>
    </cfRule>
    <cfRule type="expression" dxfId="747" priority="185">
      <formula>$C55="Fermeture"</formula>
    </cfRule>
  </conditionalFormatting>
  <conditionalFormatting sqref="L55">
    <cfRule type="expression" dxfId="746" priority="180">
      <formula>$K55="CT (Contrôle terminal)"</formula>
    </cfRule>
  </conditionalFormatting>
  <conditionalFormatting sqref="L55">
    <cfRule type="expression" dxfId="745" priority="181">
      <formula>$K55="CCI (CC Intégral)"</formula>
    </cfRule>
  </conditionalFormatting>
  <conditionalFormatting sqref="L56">
    <cfRule type="expression" dxfId="744" priority="176">
      <formula>$C56="Modification MCC"</formula>
    </cfRule>
    <cfRule type="expression" dxfId="743" priority="177">
      <formula>$C56="Modification"</formula>
    </cfRule>
    <cfRule type="expression" dxfId="742" priority="178">
      <formula>$C56="Création"</formula>
    </cfRule>
    <cfRule type="expression" dxfId="741" priority="179">
      <formula>$C56="Fermeture"</formula>
    </cfRule>
  </conditionalFormatting>
  <conditionalFormatting sqref="L56">
    <cfRule type="expression" dxfId="740" priority="174">
      <formula>$K56="CT (Contrôle terminal)"</formula>
    </cfRule>
  </conditionalFormatting>
  <conditionalFormatting sqref="L56">
    <cfRule type="expression" dxfId="739" priority="175">
      <formula>$K56="CCI (CC Intégral)"</formula>
    </cfRule>
  </conditionalFormatting>
  <conditionalFormatting sqref="L55">
    <cfRule type="expression" dxfId="738" priority="170">
      <formula>$C55="Modification MCC"</formula>
    </cfRule>
    <cfRule type="expression" dxfId="737" priority="171">
      <formula>$C55="Modification"</formula>
    </cfRule>
    <cfRule type="expression" dxfId="736" priority="172">
      <formula>$C55="Création"</formula>
    </cfRule>
    <cfRule type="expression" dxfId="735" priority="173">
      <formula>$C55="Fermeture"</formula>
    </cfRule>
  </conditionalFormatting>
  <conditionalFormatting sqref="L55">
    <cfRule type="expression" dxfId="734" priority="168">
      <formula>$K55="CT (Contrôle terminal)"</formula>
    </cfRule>
  </conditionalFormatting>
  <conditionalFormatting sqref="L55">
    <cfRule type="expression" dxfId="733" priority="169">
      <formula>$K55="CCI (CC Intégral)"</formula>
    </cfRule>
  </conditionalFormatting>
  <conditionalFormatting sqref="M53">
    <cfRule type="expression" dxfId="732" priority="161">
      <formula>$K53="CT (Contrôle terminal)"</formula>
    </cfRule>
  </conditionalFormatting>
  <conditionalFormatting sqref="L53:O53">
    <cfRule type="expression" dxfId="731" priority="164">
      <formula>$C53="Modification MCC"</formula>
    </cfRule>
    <cfRule type="expression" dxfId="730" priority="165">
      <formula>$C53="Modification"</formula>
    </cfRule>
    <cfRule type="expression" dxfId="729" priority="166">
      <formula>$C53="Création"</formula>
    </cfRule>
    <cfRule type="expression" dxfId="728" priority="167">
      <formula>$C53="Fermeture"</formula>
    </cfRule>
  </conditionalFormatting>
  <conditionalFormatting sqref="L53">
    <cfRule type="expression" dxfId="727" priority="162">
      <formula>$K53="CT (Contrôle terminal)"</formula>
    </cfRule>
  </conditionalFormatting>
  <conditionalFormatting sqref="L53">
    <cfRule type="expression" dxfId="726" priority="163">
      <formula>$K53="CCI (CC Intégral)"</formula>
    </cfRule>
  </conditionalFormatting>
  <conditionalFormatting sqref="N53:O53">
    <cfRule type="expression" dxfId="725" priority="160">
      <formula>$K53="CCI (CC Intégral)"</formula>
    </cfRule>
  </conditionalFormatting>
  <conditionalFormatting sqref="M57">
    <cfRule type="expression" dxfId="724" priority="153">
      <formula>$K57="CT (Contrôle terminal)"</formula>
    </cfRule>
  </conditionalFormatting>
  <conditionalFormatting sqref="L57:O57">
    <cfRule type="expression" dxfId="723" priority="156">
      <formula>$C57="Modification MCC"</formula>
    </cfRule>
    <cfRule type="expression" dxfId="722" priority="157">
      <formula>$C57="Modification"</formula>
    </cfRule>
    <cfRule type="expression" dxfId="721" priority="158">
      <formula>$C57="Création"</formula>
    </cfRule>
    <cfRule type="expression" dxfId="720" priority="159">
      <formula>$C57="Fermeture"</formula>
    </cfRule>
  </conditionalFormatting>
  <conditionalFormatting sqref="L57">
    <cfRule type="expression" dxfId="719" priority="154">
      <formula>$K57="CT (Contrôle terminal)"</formula>
    </cfRule>
  </conditionalFormatting>
  <conditionalFormatting sqref="L57">
    <cfRule type="expression" dxfId="718" priority="155">
      <formula>$K57="CCI (CC Intégral)"</formula>
    </cfRule>
  </conditionalFormatting>
  <conditionalFormatting sqref="N57:O57">
    <cfRule type="expression" dxfId="717" priority="152">
      <formula>$K57="CCI (CC Intégral)"</formula>
    </cfRule>
  </conditionalFormatting>
  <conditionalFormatting sqref="M58">
    <cfRule type="expression" dxfId="716" priority="145">
      <formula>$K58="CT (Contrôle terminal)"</formula>
    </cfRule>
  </conditionalFormatting>
  <conditionalFormatting sqref="L58:O58">
    <cfRule type="expression" dxfId="715" priority="148">
      <formula>$C58="Modification MCC"</formula>
    </cfRule>
    <cfRule type="expression" dxfId="714" priority="149">
      <formula>$C58="Modification"</formula>
    </cfRule>
    <cfRule type="expression" dxfId="713" priority="150">
      <formula>$C58="Création"</formula>
    </cfRule>
    <cfRule type="expression" dxfId="712" priority="151">
      <formula>$C58="Fermeture"</formula>
    </cfRule>
  </conditionalFormatting>
  <conditionalFormatting sqref="L58">
    <cfRule type="expression" dxfId="711" priority="146">
      <formula>$K58="CT (Contrôle terminal)"</formula>
    </cfRule>
  </conditionalFormatting>
  <conditionalFormatting sqref="L58">
    <cfRule type="expression" dxfId="710" priority="147">
      <formula>$K58="CCI (CC Intégral)"</formula>
    </cfRule>
  </conditionalFormatting>
  <conditionalFormatting sqref="N58:O58">
    <cfRule type="expression" dxfId="709" priority="144">
      <formula>$K58="CCI (CC Intégral)"</formula>
    </cfRule>
  </conditionalFormatting>
  <conditionalFormatting sqref="N58:O58">
    <cfRule type="expression" dxfId="708" priority="140">
      <formula>$C58="Modification MCC"</formula>
    </cfRule>
    <cfRule type="expression" dxfId="707" priority="141">
      <formula>$C58="Modification"</formula>
    </cfRule>
    <cfRule type="expression" dxfId="706" priority="142">
      <formula>$C58="Création"</formula>
    </cfRule>
    <cfRule type="expression" dxfId="705" priority="143">
      <formula>$C58="Fermeture"</formula>
    </cfRule>
  </conditionalFormatting>
  <conditionalFormatting sqref="N58:O58">
    <cfRule type="expression" dxfId="704" priority="139">
      <formula>$K58="CCI (CC Intégral)"</formula>
    </cfRule>
  </conditionalFormatting>
  <conditionalFormatting sqref="L58">
    <cfRule type="expression" dxfId="703" priority="135">
      <formula>$C58="Modification MCC"</formula>
    </cfRule>
    <cfRule type="expression" dxfId="702" priority="136">
      <formula>$C58="Modification"</formula>
    </cfRule>
    <cfRule type="expression" dxfId="701" priority="137">
      <formula>$C58="Création"</formula>
    </cfRule>
    <cfRule type="expression" dxfId="700" priority="138">
      <formula>$C58="Fermeture"</formula>
    </cfRule>
  </conditionalFormatting>
  <conditionalFormatting sqref="L58">
    <cfRule type="expression" dxfId="699" priority="133">
      <formula>$K58="CT (Contrôle terminal)"</formula>
    </cfRule>
  </conditionalFormatting>
  <conditionalFormatting sqref="L58">
    <cfRule type="expression" dxfId="698" priority="134">
      <formula>$K58="CCI (CC Intégral)"</formula>
    </cfRule>
  </conditionalFormatting>
  <conditionalFormatting sqref="M59">
    <cfRule type="expression" dxfId="697" priority="128">
      <formula>$K59="CT (Contrôle terminal)"</formula>
    </cfRule>
  </conditionalFormatting>
  <conditionalFormatting sqref="M59:O59">
    <cfRule type="expression" dxfId="696" priority="129">
      <formula>$C59="Modification MCC"</formula>
    </cfRule>
    <cfRule type="expression" dxfId="695" priority="130">
      <formula>$C59="Modification"</formula>
    </cfRule>
    <cfRule type="expression" dxfId="694" priority="131">
      <formula>$C59="Création"</formula>
    </cfRule>
    <cfRule type="expression" dxfId="693" priority="132">
      <formula>$C59="Fermeture"</formula>
    </cfRule>
  </conditionalFormatting>
  <conditionalFormatting sqref="N59:O59">
    <cfRule type="expression" dxfId="692" priority="127">
      <formula>$K59="CCI (CC Intégral)"</formula>
    </cfRule>
  </conditionalFormatting>
  <conditionalFormatting sqref="M59">
    <cfRule type="expression" dxfId="691" priority="122">
      <formula>$K59="CT (Contrôle terminal)"</formula>
    </cfRule>
  </conditionalFormatting>
  <conditionalFormatting sqref="M59:O59">
    <cfRule type="expression" dxfId="690" priority="123">
      <formula>$C59="Modification MCC"</formula>
    </cfRule>
    <cfRule type="expression" dxfId="689" priority="124">
      <formula>$C59="Modification"</formula>
    </cfRule>
    <cfRule type="expression" dxfId="688" priority="125">
      <formula>$C59="Création"</formula>
    </cfRule>
    <cfRule type="expression" dxfId="687" priority="126">
      <formula>$C59="Fermeture"</formula>
    </cfRule>
  </conditionalFormatting>
  <conditionalFormatting sqref="N59:O59">
    <cfRule type="expression" dxfId="686" priority="121">
      <formula>$K59="CCI (CC Intégral)"</formula>
    </cfRule>
  </conditionalFormatting>
  <conditionalFormatting sqref="L59">
    <cfRule type="expression" dxfId="685" priority="117">
      <formula>$C59="Modification MCC"</formula>
    </cfRule>
    <cfRule type="expression" dxfId="684" priority="118">
      <formula>$C59="Modification"</formula>
    </cfRule>
    <cfRule type="expression" dxfId="683" priority="119">
      <formula>$C59="Création"</formula>
    </cfRule>
    <cfRule type="expression" dxfId="682" priority="120">
      <formula>$C59="Fermeture"</formula>
    </cfRule>
  </conditionalFormatting>
  <conditionalFormatting sqref="L59">
    <cfRule type="expression" dxfId="681" priority="115">
      <formula>$K59="CT (Contrôle terminal)"</formula>
    </cfRule>
  </conditionalFormatting>
  <conditionalFormatting sqref="L59">
    <cfRule type="expression" dxfId="680" priority="116">
      <formula>$K59="CCI (CC Intégral)"</formula>
    </cfRule>
  </conditionalFormatting>
  <conditionalFormatting sqref="L59">
    <cfRule type="expression" dxfId="679" priority="111">
      <formula>$C59="Modification MCC"</formula>
    </cfRule>
    <cfRule type="expression" dxfId="678" priority="112">
      <formula>$C59="Modification"</formula>
    </cfRule>
    <cfRule type="expression" dxfId="677" priority="113">
      <formula>$C59="Création"</formula>
    </cfRule>
    <cfRule type="expression" dxfId="676" priority="114">
      <formula>$C59="Fermeture"</formula>
    </cfRule>
  </conditionalFormatting>
  <conditionalFormatting sqref="L59">
    <cfRule type="expression" dxfId="675" priority="109">
      <formula>$K59="CT (Contrôle terminal)"</formula>
    </cfRule>
  </conditionalFormatting>
  <conditionalFormatting sqref="L59">
    <cfRule type="expression" dxfId="674" priority="110">
      <formula>$K59="CCI (CC Intégral)"</formula>
    </cfRule>
  </conditionalFormatting>
  <conditionalFormatting sqref="E66:J66">
    <cfRule type="expression" dxfId="673" priority="105">
      <formula>$C66="Modification MCC"</formula>
    </cfRule>
    <cfRule type="expression" dxfId="672" priority="106">
      <formula>$C66="Modification"</formula>
    </cfRule>
    <cfRule type="expression" dxfId="671" priority="107">
      <formula>$C66="Création"</formula>
    </cfRule>
    <cfRule type="expression" dxfId="670" priority="108">
      <formula>$C66="Fermeture"</formula>
    </cfRule>
  </conditionalFormatting>
  <conditionalFormatting sqref="E66:J66">
    <cfRule type="expression" dxfId="669" priority="101">
      <formula>$C66="Modification MCC"</formula>
    </cfRule>
    <cfRule type="expression" dxfId="668" priority="102">
      <formula>$C66="Modification"</formula>
    </cfRule>
    <cfRule type="expression" dxfId="667" priority="103">
      <formula>$C66="Création"</formula>
    </cfRule>
    <cfRule type="expression" dxfId="666" priority="104">
      <formula>$C66="Fermeture"</formula>
    </cfRule>
  </conditionalFormatting>
  <conditionalFormatting sqref="E66:J66">
    <cfRule type="expression" dxfId="665" priority="97">
      <formula>$C66="Modification MCC"</formula>
    </cfRule>
    <cfRule type="expression" dxfId="664" priority="98">
      <formula>$C66="Modification"</formula>
    </cfRule>
    <cfRule type="expression" dxfId="663" priority="99">
      <formula>$C66="Création"</formula>
    </cfRule>
    <cfRule type="expression" dxfId="662" priority="100">
      <formula>$C66="Fermeture"</formula>
    </cfRule>
  </conditionalFormatting>
  <conditionalFormatting sqref="E66:J66">
    <cfRule type="expression" dxfId="661" priority="93">
      <formula>$C66="Modification MCC"</formula>
    </cfRule>
    <cfRule type="expression" dxfId="660" priority="94">
      <formula>$C66="Modification"</formula>
    </cfRule>
    <cfRule type="expression" dxfId="659" priority="95">
      <formula>$C66="Création"</formula>
    </cfRule>
    <cfRule type="expression" dxfId="658" priority="96">
      <formula>$C66="Fermeture"</formula>
    </cfRule>
  </conditionalFormatting>
  <conditionalFormatting sqref="E66:J66">
    <cfRule type="expression" dxfId="657" priority="89">
      <formula>$C66="Modification MCC"</formula>
    </cfRule>
    <cfRule type="expression" dxfId="656" priority="90">
      <formula>$C66="Modification"</formula>
    </cfRule>
    <cfRule type="expression" dxfId="655" priority="91">
      <formula>$C66="Création"</formula>
    </cfRule>
    <cfRule type="expression" dxfId="654" priority="92">
      <formula>$C66="Fermeture"</formula>
    </cfRule>
  </conditionalFormatting>
  <conditionalFormatting sqref="E66:J66">
    <cfRule type="expression" dxfId="653" priority="85">
      <formula>$C66="Modification MCC"</formula>
    </cfRule>
    <cfRule type="expression" dxfId="652" priority="86">
      <formula>$C66="Modification"</formula>
    </cfRule>
    <cfRule type="expression" dxfId="651" priority="87">
      <formula>$C66="Création"</formula>
    </cfRule>
    <cfRule type="expression" dxfId="650" priority="88">
      <formula>$C66="Fermeture"</formula>
    </cfRule>
  </conditionalFormatting>
  <conditionalFormatting sqref="E66:J66">
    <cfRule type="expression" dxfId="649" priority="81">
      <formula>$C66="Modification MCC"</formula>
    </cfRule>
    <cfRule type="expression" dxfId="648" priority="82">
      <formula>$C66="Modification"</formula>
    </cfRule>
    <cfRule type="expression" dxfId="647" priority="83">
      <formula>$C66="Création"</formula>
    </cfRule>
    <cfRule type="expression" dxfId="646" priority="84">
      <formula>$C66="Fermeture"</formula>
    </cfRule>
  </conditionalFormatting>
  <conditionalFormatting sqref="E66:J66">
    <cfRule type="expression" dxfId="645" priority="77">
      <formula>$C66="Modification MCC"</formula>
    </cfRule>
    <cfRule type="expression" dxfId="644" priority="78">
      <formula>$C66="Modification"</formula>
    </cfRule>
    <cfRule type="expression" dxfId="643" priority="79">
      <formula>$C66="Création"</formula>
    </cfRule>
    <cfRule type="expression" dxfId="642" priority="80">
      <formula>$C66="Fermeture"</formula>
    </cfRule>
  </conditionalFormatting>
  <conditionalFormatting sqref="P53:R59">
    <cfRule type="expression" dxfId="641" priority="48">
      <formula>$H$15="Session Unique"</formula>
    </cfRule>
  </conditionalFormatting>
  <conditionalFormatting sqref="P53:R59">
    <cfRule type="expression" dxfId="640" priority="49">
      <formula>$C53="Modification MCC"</formula>
    </cfRule>
    <cfRule type="expression" dxfId="639" priority="50">
      <formula>$C53="Modification"</formula>
    </cfRule>
    <cfRule type="expression" dxfId="638" priority="51">
      <formula>$C53="Création"</formula>
    </cfRule>
    <cfRule type="expression" dxfId="637" priority="52">
      <formula>$C53="Fermeture"</formula>
    </cfRule>
  </conditionalFormatting>
  <conditionalFormatting sqref="Q53:R59">
    <cfRule type="expression" dxfId="636" priority="47">
      <formula>$P53="Autres"</formula>
    </cfRule>
  </conditionalFormatting>
  <conditionalFormatting sqref="Q53:R55">
    <cfRule type="expression" dxfId="635" priority="46">
      <formula>$K53="CCI (CC Intégral)"</formula>
    </cfRule>
  </conditionalFormatting>
  <conditionalFormatting sqref="Q56:R58">
    <cfRule type="expression" dxfId="634" priority="45">
      <formula>$K56="CCI (CC Intégral)"</formula>
    </cfRule>
  </conditionalFormatting>
  <conditionalFormatting sqref="Q59:R59">
    <cfRule type="expression" dxfId="633" priority="44">
      <formula>$K59="CCI (CC Intégral)"</formula>
    </cfRule>
  </conditionalFormatting>
  <conditionalFormatting sqref="B39:C41">
    <cfRule type="expression" dxfId="632" priority="40">
      <formula>$C39="Modification MCC"</formula>
    </cfRule>
    <cfRule type="expression" dxfId="631" priority="41">
      <formula>$C39="Modification"</formula>
    </cfRule>
    <cfRule type="expression" dxfId="630" priority="42">
      <formula>$C39="Création"</formula>
    </cfRule>
    <cfRule type="expression" dxfId="629" priority="43">
      <formula>$C39="Fermeture"</formula>
    </cfRule>
  </conditionalFormatting>
  <conditionalFormatting sqref="D39:K41">
    <cfRule type="expression" dxfId="628" priority="36">
      <formula>$C39="Modification MCC"</formula>
    </cfRule>
    <cfRule type="expression" dxfId="627" priority="37">
      <formula>$C39="Modification"</formula>
    </cfRule>
    <cfRule type="expression" dxfId="626" priority="38">
      <formula>$C39="Création"</formula>
    </cfRule>
    <cfRule type="expression" dxfId="625" priority="39">
      <formula>$C39="Fermeture"</formula>
    </cfRule>
  </conditionalFormatting>
  <conditionalFormatting sqref="J39:J41">
    <cfRule type="expression" dxfId="624" priority="35">
      <formula>$I39="NON"</formula>
    </cfRule>
  </conditionalFormatting>
  <conditionalFormatting sqref="M39:M41">
    <cfRule type="expression" dxfId="623" priority="28">
      <formula>$K39="CT (Contrôle terminal)"</formula>
    </cfRule>
  </conditionalFormatting>
  <conditionalFormatting sqref="P39:R41">
    <cfRule type="expression" dxfId="622" priority="27">
      <formula>$H$15="Session Unique"</formula>
    </cfRule>
  </conditionalFormatting>
  <conditionalFormatting sqref="L39:R41">
    <cfRule type="expression" dxfId="621" priority="31">
      <formula>$C39="Modification MCC"</formula>
    </cfRule>
    <cfRule type="expression" dxfId="620" priority="32">
      <formula>$C39="Modification"</formula>
    </cfRule>
    <cfRule type="expression" dxfId="619" priority="33">
      <formula>$C39="Création"</formula>
    </cfRule>
    <cfRule type="expression" dxfId="618" priority="34">
      <formula>$C39="Fermeture"</formula>
    </cfRule>
  </conditionalFormatting>
  <conditionalFormatting sqref="L39:L41">
    <cfRule type="expression" dxfId="617" priority="29">
      <formula>$K39="CT (Contrôle terminal)"</formula>
    </cfRule>
  </conditionalFormatting>
  <conditionalFormatting sqref="L39:L41">
    <cfRule type="expression" dxfId="616" priority="30">
      <formula>$K39="CCI (CC Intégral)"</formula>
    </cfRule>
  </conditionalFormatting>
  <conditionalFormatting sqref="N39:O41">
    <cfRule type="expression" dxfId="615" priority="26">
      <formula>$K39="CCI (CC Intégral)"</formula>
    </cfRule>
  </conditionalFormatting>
  <conditionalFormatting sqref="Q39:R41">
    <cfRule type="expression" dxfId="614" priority="25">
      <formula>$P39="Autres"</formula>
    </cfRule>
  </conditionalFormatting>
  <conditionalFormatting sqref="A39:A40">
    <cfRule type="expression" dxfId="613" priority="21">
      <formula>$C39="Modification MCC"</formula>
    </cfRule>
    <cfRule type="expression" dxfId="612" priority="22">
      <formula>$C39="Modification"</formula>
    </cfRule>
    <cfRule type="expression" dxfId="611" priority="23">
      <formula>$C39="Création"</formula>
    </cfRule>
    <cfRule type="expression" dxfId="610" priority="24">
      <formula>$C39="Fermeture"</formula>
    </cfRule>
  </conditionalFormatting>
  <conditionalFormatting sqref="S21">
    <cfRule type="expression" dxfId="609" priority="16">
      <formula>$H$15="Session Unique"</formula>
    </cfRule>
  </conditionalFormatting>
  <conditionalFormatting sqref="S21">
    <cfRule type="expression" dxfId="608" priority="17">
      <formula>$C21="Modification MCC"</formula>
    </cfRule>
    <cfRule type="expression" dxfId="607" priority="18">
      <formula>$C21="Modification"</formula>
    </cfRule>
    <cfRule type="expression" dxfId="606" priority="19">
      <formula>$C21="Création"</formula>
    </cfRule>
    <cfRule type="expression" dxfId="605" priority="20">
      <formula>$C21="Fermeture"</formula>
    </cfRule>
  </conditionalFormatting>
  <conditionalFormatting sqref="S21">
    <cfRule type="expression" dxfId="604" priority="15">
      <formula>$P21="CT (Contrôle terminal)"</formula>
    </cfRule>
  </conditionalFormatting>
  <conditionalFormatting sqref="K21">
    <cfRule type="expression" dxfId="603" priority="11">
      <formula>$C21="Modification MCC"</formula>
    </cfRule>
    <cfRule type="expression" dxfId="602" priority="12">
      <formula>$C21="Modification"</formula>
    </cfRule>
    <cfRule type="expression" dxfId="601" priority="13">
      <formula>$C21="Création"</formula>
    </cfRule>
    <cfRule type="expression" dxfId="600" priority="14">
      <formula>$C21="Fermeture"</formula>
    </cfRule>
  </conditionalFormatting>
  <conditionalFormatting sqref="M21">
    <cfRule type="expression" dxfId="599" priority="4">
      <formula>$K21="CT (Contrôle terminal)"</formula>
    </cfRule>
  </conditionalFormatting>
  <conditionalFormatting sqref="P21:R21">
    <cfRule type="expression" dxfId="598" priority="3">
      <formula>$H$15="Session Unique"</formula>
    </cfRule>
  </conditionalFormatting>
  <conditionalFormatting sqref="L21:R21">
    <cfRule type="expression" dxfId="597" priority="7">
      <formula>$C21="Modification MCC"</formula>
    </cfRule>
    <cfRule type="expression" dxfId="596" priority="8">
      <formula>$C21="Modification"</formula>
    </cfRule>
    <cfRule type="expression" dxfId="595" priority="9">
      <formula>$C21="Création"</formula>
    </cfRule>
    <cfRule type="expression" dxfId="594" priority="10">
      <formula>$C21="Fermeture"</formula>
    </cfRule>
  </conditionalFormatting>
  <conditionalFormatting sqref="L21">
    <cfRule type="expression" dxfId="593" priority="5">
      <formula>$K21="CT (Contrôle terminal)"</formula>
    </cfRule>
  </conditionalFormatting>
  <conditionalFormatting sqref="L21">
    <cfRule type="expression" dxfId="592" priority="6">
      <formula>$K21="CCI (CC Intégral)"</formula>
    </cfRule>
  </conditionalFormatting>
  <conditionalFormatting sqref="N21:O21">
    <cfRule type="expression" dxfId="591" priority="2">
      <formula>$K21="CCI (CC Intégral)"</formula>
    </cfRule>
  </conditionalFormatting>
  <conditionalFormatting sqref="Q21:R21">
    <cfRule type="expression" dxfId="590" priority="1">
      <formula>$P21="Autres"</formula>
    </cfRule>
  </conditionalFormatting>
  <dataValidations count="6">
    <dataValidation type="list" allowBlank="1" showInputMessage="1" showErrorMessage="1" sqref="E67:I302 E19:I65" xr:uid="{DAABAE1A-65C1-4578-97AE-070BC24AB21B}">
      <formula1>"OUI, NON"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2" xr:uid="{DCA02C86-78EB-4147-A0E1-8CC20E6C42FB}">
      <formula1>"Modification MCC"</formula1>
    </dataValidation>
    <dataValidation type="list" allowBlank="1" showInputMessage="1" showErrorMessage="1" sqref="K19:K302" xr:uid="{C00D5B9C-D73C-431C-8361-873269DE6A28}">
      <formula1>List_Controle2</formula1>
    </dataValidation>
    <dataValidation type="list" allowBlank="1" showInputMessage="1" showErrorMessage="1" sqref="Q60:Q302 N19:N302 Q19:Q52" xr:uid="{264BAE7E-C9D8-410E-8DA4-5BCA365833A6}">
      <formula1>List_Controle</formula1>
    </dataValidation>
    <dataValidation type="list" allowBlank="1" showInputMessage="1" showErrorMessage="1" sqref="P19:P302" xr:uid="{4D3CFA86-B7DC-4169-B44C-0BAE718C6652}">
      <formula1>"CT (Contrôle terminal), Autres"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238"/>
  <sheetViews>
    <sheetView tabSelected="1" zoomScale="80" zoomScaleNormal="80" workbookViewId="0">
      <selection activeCell="E21" sqref="E21"/>
    </sheetView>
  </sheetViews>
  <sheetFormatPr baseColWidth="10" defaultColWidth="11.44140625" defaultRowHeight="14.4" x14ac:dyDescent="0.3"/>
  <cols>
    <col min="1" max="1" width="18.5546875" style="15" customWidth="1"/>
    <col min="2" max="2" width="53.5546875" style="15" customWidth="1"/>
    <col min="3" max="3" width="18" style="15" customWidth="1"/>
    <col min="4" max="4" width="15.6640625" style="15" customWidth="1"/>
    <col min="5" max="5" width="27.33203125" style="15" customWidth="1"/>
    <col min="6" max="6" width="24.6640625" style="15" customWidth="1"/>
    <col min="7" max="7" width="29.109375" style="15" customWidth="1"/>
    <col min="8" max="8" width="38.109375" style="15" customWidth="1"/>
    <col min="9" max="9" width="17" style="15" customWidth="1"/>
    <col min="10" max="10" width="14.33203125" style="15" customWidth="1"/>
    <col min="11" max="11" width="14.6640625" style="15" customWidth="1"/>
    <col min="12" max="13" width="21.6640625" style="15" customWidth="1"/>
    <col min="14" max="14" width="47.6640625" style="15" customWidth="1"/>
    <col min="15" max="15" width="54.109375" style="15" customWidth="1"/>
  </cols>
  <sheetData>
    <row r="1" spans="1:10" x14ac:dyDescent="0.3">
      <c r="A1" s="116"/>
      <c r="B1" s="116"/>
      <c r="C1" s="116"/>
      <c r="D1" s="116"/>
      <c r="E1" s="116"/>
      <c r="F1" s="116"/>
      <c r="G1" s="116"/>
      <c r="H1" s="116"/>
      <c r="I1" s="116"/>
      <c r="J1" s="116"/>
    </row>
    <row r="2" spans="1:10" x14ac:dyDescent="0.3">
      <c r="A2" s="116"/>
      <c r="B2" s="116"/>
      <c r="C2" s="116"/>
      <c r="D2" s="116"/>
      <c r="E2" s="116"/>
      <c r="F2" s="116"/>
      <c r="G2" s="116"/>
      <c r="H2" s="116"/>
      <c r="I2" s="116"/>
      <c r="J2" s="116"/>
    </row>
    <row r="3" spans="1:10" x14ac:dyDescent="0.3">
      <c r="A3" s="116"/>
      <c r="B3" s="116"/>
      <c r="C3" s="116"/>
      <c r="D3" s="116"/>
      <c r="E3" s="116"/>
      <c r="F3" s="116"/>
      <c r="G3" s="116"/>
      <c r="H3" s="116"/>
      <c r="I3" s="116"/>
      <c r="J3" s="116"/>
    </row>
    <row r="4" spans="1:10" x14ac:dyDescent="0.3">
      <c r="A4" s="116"/>
      <c r="B4" s="116"/>
      <c r="C4" s="116"/>
      <c r="D4" s="116"/>
      <c r="E4" s="116"/>
      <c r="F4" s="116"/>
      <c r="G4" s="116"/>
      <c r="H4" s="116"/>
      <c r="I4" s="116"/>
      <c r="J4" s="116"/>
    </row>
    <row r="5" spans="1:10" x14ac:dyDescent="0.3">
      <c r="A5" s="116"/>
      <c r="B5" s="116"/>
      <c r="C5" s="116"/>
      <c r="D5" s="116"/>
      <c r="E5" s="116"/>
      <c r="F5" s="116"/>
      <c r="G5" s="116"/>
      <c r="H5" s="116"/>
      <c r="I5" s="116"/>
      <c r="J5" s="116"/>
    </row>
    <row r="6" spans="1:10" x14ac:dyDescent="0.3">
      <c r="A6" s="116"/>
      <c r="B6" s="116"/>
      <c r="C6" s="116"/>
      <c r="D6" s="116"/>
      <c r="E6" s="116"/>
      <c r="F6" s="116"/>
      <c r="G6" s="116"/>
      <c r="H6" s="116"/>
      <c r="I6" s="116"/>
      <c r="J6" s="116"/>
    </row>
    <row r="7" spans="1:10" ht="18" customHeight="1" x14ac:dyDescent="0.3">
      <c r="A7" s="118" t="s">
        <v>261</v>
      </c>
      <c r="B7" s="112" t="str">
        <f>'Fiche Générale'!B2</f>
        <v>LIFE</v>
      </c>
      <c r="C7" s="118" t="s">
        <v>262</v>
      </c>
      <c r="D7" s="118"/>
      <c r="E7" s="124" t="str">
        <f>'Fiche Générale'!B3</f>
        <v>Sciences du vivant</v>
      </c>
      <c r="F7" s="112"/>
      <c r="G7" s="118" t="s">
        <v>263</v>
      </c>
      <c r="H7" s="115" t="str">
        <f>'Fiche Générale'!B4</f>
        <v>SMVIE18</v>
      </c>
      <c r="I7" s="115"/>
      <c r="J7" s="115"/>
    </row>
    <row r="8" spans="1:10" ht="18" customHeight="1" x14ac:dyDescent="0.3">
      <c r="A8" s="118"/>
      <c r="B8" s="113"/>
      <c r="C8" s="118"/>
      <c r="D8" s="118"/>
      <c r="E8" s="125"/>
      <c r="F8" s="113"/>
      <c r="G8" s="118"/>
      <c r="H8" s="115"/>
      <c r="I8" s="115"/>
      <c r="J8" s="115"/>
    </row>
    <row r="9" spans="1:10" ht="18" customHeight="1" x14ac:dyDescent="0.3">
      <c r="A9" s="118"/>
      <c r="B9" s="113"/>
      <c r="C9" s="118"/>
      <c r="D9" s="118"/>
      <c r="E9" s="126"/>
      <c r="F9" s="114"/>
      <c r="G9" s="118"/>
      <c r="H9" s="115"/>
      <c r="I9" s="115"/>
      <c r="J9" s="115"/>
    </row>
    <row r="10" spans="1:10" ht="18" customHeight="1" x14ac:dyDescent="0.3">
      <c r="A10" s="118"/>
      <c r="B10" s="113"/>
      <c r="C10" s="123" t="s">
        <v>264</v>
      </c>
      <c r="D10" s="123"/>
      <c r="E10" s="127" t="str">
        <f>'Fiche Générale'!B12</f>
        <v>Indian French Master in Computational Biology (IFMCB)</v>
      </c>
      <c r="F10" s="128"/>
      <c r="G10" s="128"/>
      <c r="H10" s="128"/>
      <c r="I10" s="128"/>
      <c r="J10" s="129"/>
    </row>
    <row r="11" spans="1:10" ht="18" customHeight="1" x14ac:dyDescent="0.3">
      <c r="A11" s="118"/>
      <c r="B11" s="114"/>
      <c r="C11" s="123"/>
      <c r="D11" s="123"/>
      <c r="E11" s="130"/>
      <c r="F11" s="131"/>
      <c r="G11" s="131"/>
      <c r="H11" s="131"/>
      <c r="I11" s="131"/>
      <c r="J11" s="132"/>
    </row>
    <row r="13" spans="1:10" x14ac:dyDescent="0.3">
      <c r="A13" s="117" t="s">
        <v>265</v>
      </c>
      <c r="B13" s="83" t="str">
        <f>'M1 ANNUEL MAQUETTE'!B13:B14</f>
        <v xml:space="preserve">1ère année </v>
      </c>
      <c r="C13" s="117" t="s">
        <v>267</v>
      </c>
      <c r="D13" s="117"/>
      <c r="E13" s="139">
        <f>'M1 ANNUEL MAQUETTE'!E13:F14</f>
        <v>0</v>
      </c>
      <c r="F13" s="139"/>
      <c r="G13" s="144" t="s">
        <v>268</v>
      </c>
      <c r="H13" s="80" t="e">
        <f>Calcul!D7</f>
        <v>#REF!</v>
      </c>
      <c r="I13" s="80"/>
    </row>
    <row r="14" spans="1:10" x14ac:dyDescent="0.3">
      <c r="A14" s="117"/>
      <c r="B14" s="86"/>
      <c r="C14" s="117"/>
      <c r="D14" s="117"/>
      <c r="E14" s="139"/>
      <c r="F14" s="139"/>
      <c r="G14" s="146"/>
      <c r="H14" s="80"/>
      <c r="I14" s="80"/>
    </row>
    <row r="15" spans="1:10" x14ac:dyDescent="0.3">
      <c r="A15" s="117" t="s">
        <v>269</v>
      </c>
      <c r="B15" s="83" t="s">
        <v>225</v>
      </c>
      <c r="C15" s="119" t="s">
        <v>270</v>
      </c>
      <c r="D15" s="120"/>
      <c r="E15" s="117"/>
      <c r="F15" s="117"/>
      <c r="G15" s="144" t="s">
        <v>271</v>
      </c>
      <c r="H15" s="80" t="e">
        <f>Calcul!D20</f>
        <v>#REF!</v>
      </c>
      <c r="I15" s="80"/>
    </row>
    <row r="16" spans="1:10" x14ac:dyDescent="0.3">
      <c r="A16" s="117"/>
      <c r="B16" s="86"/>
      <c r="C16" s="121"/>
      <c r="D16" s="122"/>
      <c r="E16" s="117"/>
      <c r="F16" s="117"/>
      <c r="G16" s="146"/>
      <c r="H16" s="80"/>
      <c r="I16" s="80"/>
    </row>
    <row r="17" spans="1:15" x14ac:dyDescent="0.3">
      <c r="I17" s="16"/>
      <c r="J17" s="16"/>
      <c r="K17" s="16"/>
      <c r="L17" s="16"/>
      <c r="M17" s="16"/>
      <c r="N17" s="16"/>
    </row>
    <row r="18" spans="1:15" ht="49.2" customHeight="1" x14ac:dyDescent="0.3">
      <c r="A18" s="3" t="s">
        <v>272</v>
      </c>
      <c r="B18" s="3" t="s">
        <v>273</v>
      </c>
      <c r="C18" s="3" t="s">
        <v>3</v>
      </c>
      <c r="D18" s="3" t="s">
        <v>274</v>
      </c>
      <c r="E18" s="3" t="s">
        <v>6</v>
      </c>
      <c r="F18" s="3" t="s">
        <v>5</v>
      </c>
      <c r="G18" s="3" t="s">
        <v>275</v>
      </c>
      <c r="H18" s="3" t="s">
        <v>144</v>
      </c>
      <c r="I18" s="3" t="s">
        <v>223</v>
      </c>
      <c r="J18" s="3" t="s">
        <v>228</v>
      </c>
      <c r="K18" s="3" t="s">
        <v>229</v>
      </c>
      <c r="L18" s="3" t="s">
        <v>276</v>
      </c>
      <c r="M18" s="3" t="s">
        <v>4</v>
      </c>
      <c r="N18" s="3" t="s">
        <v>277</v>
      </c>
      <c r="O18" s="4" t="s">
        <v>278</v>
      </c>
    </row>
    <row r="19" spans="1:15" s="15" customFormat="1" ht="43.2" customHeight="1" x14ac:dyDescent="0.3">
      <c r="A19" s="22">
        <v>1</v>
      </c>
      <c r="B19" s="5" t="s">
        <v>428</v>
      </c>
      <c r="C19" s="58" t="s">
        <v>12</v>
      </c>
      <c r="D19" s="58">
        <v>6</v>
      </c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5" customFormat="1" ht="43.2" customHeight="1" x14ac:dyDescent="0.3">
      <c r="A20" s="22" t="s">
        <v>280</v>
      </c>
      <c r="B20" s="25" t="s">
        <v>429</v>
      </c>
      <c r="C20" s="58" t="s">
        <v>21</v>
      </c>
      <c r="D20" s="58"/>
      <c r="E20" s="5"/>
      <c r="F20" s="5"/>
      <c r="G20" s="5"/>
      <c r="H20" s="58" t="s">
        <v>207</v>
      </c>
      <c r="I20" s="58">
        <v>8</v>
      </c>
      <c r="J20" s="58"/>
      <c r="K20" s="58">
        <v>16</v>
      </c>
      <c r="L20" s="58" t="s">
        <v>317</v>
      </c>
      <c r="M20" s="58"/>
      <c r="N20" s="5"/>
      <c r="O20" s="5"/>
    </row>
    <row r="21" spans="1:15" s="15" customFormat="1" ht="43.2" customHeight="1" x14ac:dyDescent="0.3">
      <c r="A21" s="22" t="s">
        <v>287</v>
      </c>
      <c r="B21" s="25" t="s">
        <v>429</v>
      </c>
      <c r="C21" s="58" t="s">
        <v>21</v>
      </c>
      <c r="D21" s="58"/>
      <c r="E21" s="5"/>
      <c r="F21" s="5"/>
      <c r="G21" s="5"/>
      <c r="H21" s="58" t="s">
        <v>191</v>
      </c>
      <c r="I21" s="58">
        <v>10</v>
      </c>
      <c r="J21" s="58"/>
      <c r="K21" s="58">
        <v>10</v>
      </c>
      <c r="L21" s="58" t="s">
        <v>317</v>
      </c>
      <c r="M21" s="58"/>
      <c r="N21" s="5"/>
      <c r="O21" s="5"/>
    </row>
    <row r="22" spans="1:15" s="15" customFormat="1" ht="43.2" customHeight="1" x14ac:dyDescent="0.3">
      <c r="A22" s="22">
        <v>2</v>
      </c>
      <c r="B22" s="24" t="s">
        <v>430</v>
      </c>
      <c r="C22" s="10" t="s">
        <v>12</v>
      </c>
      <c r="D22" s="10">
        <v>6</v>
      </c>
      <c r="E22" s="6"/>
      <c r="F22" s="6"/>
      <c r="G22" s="6"/>
      <c r="H22" s="58"/>
      <c r="I22" s="10"/>
      <c r="J22" s="10"/>
      <c r="K22" s="10"/>
      <c r="L22" s="58" t="s">
        <v>317</v>
      </c>
      <c r="M22" s="10"/>
      <c r="N22" s="6"/>
      <c r="O22" s="6"/>
    </row>
    <row r="23" spans="1:15" ht="43.2" customHeight="1" x14ac:dyDescent="0.3">
      <c r="A23" s="21" t="s">
        <v>328</v>
      </c>
      <c r="B23" s="25" t="s">
        <v>431</v>
      </c>
      <c r="C23" s="58" t="s">
        <v>21</v>
      </c>
      <c r="D23" s="58"/>
      <c r="E23" s="5"/>
      <c r="F23" s="5"/>
      <c r="G23" s="5"/>
      <c r="H23" s="58" t="s">
        <v>206</v>
      </c>
      <c r="I23" s="58">
        <v>10</v>
      </c>
      <c r="J23" s="58"/>
      <c r="K23" s="58">
        <v>10</v>
      </c>
      <c r="L23" s="58" t="s">
        <v>317</v>
      </c>
      <c r="M23" s="58"/>
      <c r="N23" s="5"/>
      <c r="O23" s="6" t="s">
        <v>291</v>
      </c>
    </row>
    <row r="24" spans="1:15" ht="43.2" customHeight="1" x14ac:dyDescent="0.3">
      <c r="A24" s="22" t="s">
        <v>331</v>
      </c>
      <c r="B24" s="25" t="s">
        <v>432</v>
      </c>
      <c r="C24" s="58" t="s">
        <v>21</v>
      </c>
      <c r="D24" s="58"/>
      <c r="E24" s="5"/>
      <c r="F24" s="5"/>
      <c r="G24" s="5"/>
      <c r="H24" s="58" t="s">
        <v>206</v>
      </c>
      <c r="I24" s="58">
        <v>12</v>
      </c>
      <c r="J24" s="58">
        <v>12</v>
      </c>
      <c r="K24" s="58"/>
      <c r="L24" s="58" t="s">
        <v>317</v>
      </c>
      <c r="M24" s="58"/>
      <c r="N24" s="5"/>
      <c r="O24" s="6" t="s">
        <v>291</v>
      </c>
    </row>
    <row r="25" spans="1:15" ht="43.2" customHeight="1" x14ac:dyDescent="0.3">
      <c r="A25" s="22">
        <v>3</v>
      </c>
      <c r="B25" s="72" t="s">
        <v>447</v>
      </c>
      <c r="C25" s="73" t="s">
        <v>12</v>
      </c>
      <c r="D25" s="73">
        <v>6</v>
      </c>
      <c r="E25" s="73"/>
      <c r="F25" s="73" t="s">
        <v>23</v>
      </c>
      <c r="G25" s="73" t="s">
        <v>448</v>
      </c>
      <c r="H25" s="73" t="s">
        <v>206</v>
      </c>
      <c r="I25" s="73"/>
      <c r="J25" s="73"/>
      <c r="K25" s="73"/>
      <c r="L25" s="73" t="s">
        <v>317</v>
      </c>
      <c r="M25" s="73"/>
      <c r="N25" s="73"/>
      <c r="O25" s="74" t="s">
        <v>449</v>
      </c>
    </row>
    <row r="26" spans="1:15" ht="43.2" customHeight="1" x14ac:dyDescent="0.3">
      <c r="A26" s="22" t="s">
        <v>453</v>
      </c>
      <c r="B26" s="75" t="s">
        <v>450</v>
      </c>
      <c r="C26" s="58" t="s">
        <v>21</v>
      </c>
      <c r="D26" s="58"/>
      <c r="E26" s="8"/>
      <c r="F26" s="67" t="s">
        <v>14</v>
      </c>
      <c r="G26" s="58"/>
      <c r="H26" s="58"/>
      <c r="I26" s="58">
        <v>10</v>
      </c>
      <c r="J26" s="58">
        <v>10</v>
      </c>
      <c r="K26" s="58"/>
      <c r="L26" s="58"/>
      <c r="M26" s="58"/>
      <c r="N26" s="8"/>
      <c r="O26" s="8"/>
    </row>
    <row r="27" spans="1:15" ht="43.2" customHeight="1" x14ac:dyDescent="0.3">
      <c r="A27" s="22" t="s">
        <v>454</v>
      </c>
      <c r="B27" s="71" t="s">
        <v>451</v>
      </c>
      <c r="C27" s="58" t="s">
        <v>21</v>
      </c>
      <c r="D27" s="58"/>
      <c r="E27" s="8"/>
      <c r="F27" s="67" t="s">
        <v>14</v>
      </c>
      <c r="G27" s="58"/>
      <c r="H27" s="58"/>
      <c r="I27" s="58">
        <v>8</v>
      </c>
      <c r="J27" s="58">
        <v>12</v>
      </c>
      <c r="K27" s="58"/>
      <c r="L27" s="58"/>
      <c r="M27" s="58"/>
      <c r="N27" s="8"/>
      <c r="O27" s="8" t="s">
        <v>452</v>
      </c>
    </row>
    <row r="28" spans="1:15" s="76" customFormat="1" ht="43.2" customHeight="1" x14ac:dyDescent="0.3">
      <c r="A28" s="22"/>
      <c r="B28" s="25"/>
      <c r="C28" s="58"/>
      <c r="D28" s="58"/>
      <c r="E28" s="5"/>
      <c r="F28" s="5"/>
      <c r="G28" s="5"/>
      <c r="H28" s="58"/>
      <c r="I28" s="58"/>
      <c r="J28" s="58"/>
      <c r="K28" s="58"/>
      <c r="L28" s="58"/>
      <c r="M28" s="58"/>
      <c r="N28" s="5"/>
      <c r="O28" s="6"/>
    </row>
    <row r="29" spans="1:15" ht="43.2" customHeight="1" x14ac:dyDescent="0.3">
      <c r="A29" s="22">
        <v>4</v>
      </c>
      <c r="B29" s="25" t="s">
        <v>455</v>
      </c>
      <c r="C29" s="7" t="s">
        <v>12</v>
      </c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6"/>
    </row>
    <row r="30" spans="1:15" ht="43.2" customHeight="1" x14ac:dyDescent="0.3">
      <c r="A30" s="22"/>
      <c r="B30" s="25" t="s">
        <v>456</v>
      </c>
      <c r="C30" s="7" t="s">
        <v>35</v>
      </c>
      <c r="D30" s="7"/>
      <c r="E30" s="5"/>
      <c r="F30" s="5"/>
      <c r="G30" s="5"/>
      <c r="H30" s="7"/>
      <c r="I30" s="13"/>
      <c r="J30" s="7"/>
      <c r="K30" s="7"/>
      <c r="L30" s="7"/>
      <c r="M30" s="7"/>
      <c r="N30" s="5"/>
      <c r="O30" s="6"/>
    </row>
    <row r="31" spans="1:15" ht="43.2" customHeight="1" x14ac:dyDescent="0.3">
      <c r="A31" s="22" t="s">
        <v>463</v>
      </c>
      <c r="B31" s="5" t="s">
        <v>434</v>
      </c>
      <c r="C31" s="55" t="s">
        <v>12</v>
      </c>
      <c r="D31" s="55">
        <v>6</v>
      </c>
      <c r="E31" s="5"/>
      <c r="F31" s="5" t="s">
        <v>23</v>
      </c>
      <c r="G31" s="59" t="s">
        <v>435</v>
      </c>
      <c r="H31" s="55"/>
      <c r="I31" s="55"/>
      <c r="J31" s="55"/>
      <c r="K31" s="55"/>
      <c r="L31" s="55" t="s">
        <v>317</v>
      </c>
      <c r="M31" s="55"/>
      <c r="N31" s="5"/>
      <c r="O31" s="60" t="s">
        <v>436</v>
      </c>
    </row>
    <row r="32" spans="1:15" ht="43.2" customHeight="1" x14ac:dyDescent="0.3">
      <c r="A32" s="22" t="s">
        <v>465</v>
      </c>
      <c r="B32" s="61" t="s">
        <v>437</v>
      </c>
      <c r="C32" s="62" t="s">
        <v>21</v>
      </c>
      <c r="D32" s="62"/>
      <c r="E32" s="63"/>
      <c r="F32" s="64" t="s">
        <v>23</v>
      </c>
      <c r="G32" s="65" t="s">
        <v>438</v>
      </c>
      <c r="H32" s="62" t="s">
        <v>202</v>
      </c>
      <c r="I32" s="62">
        <v>14</v>
      </c>
      <c r="J32" s="62">
        <v>14</v>
      </c>
      <c r="K32" s="55"/>
      <c r="L32" s="55" t="s">
        <v>317</v>
      </c>
      <c r="M32" s="55"/>
      <c r="N32" s="5"/>
      <c r="O32" s="60" t="s">
        <v>436</v>
      </c>
    </row>
    <row r="33" spans="1:15" ht="43.2" customHeight="1" x14ac:dyDescent="0.3">
      <c r="A33" s="22" t="s">
        <v>466</v>
      </c>
      <c r="B33" s="61" t="s">
        <v>439</v>
      </c>
      <c r="C33" s="62" t="s">
        <v>21</v>
      </c>
      <c r="D33" s="62"/>
      <c r="E33" s="63"/>
      <c r="F33" s="64" t="s">
        <v>23</v>
      </c>
      <c r="G33" s="65" t="s">
        <v>440</v>
      </c>
      <c r="H33" s="62" t="s">
        <v>194</v>
      </c>
      <c r="I33" s="62">
        <v>8</v>
      </c>
      <c r="J33" s="62">
        <v>8</v>
      </c>
      <c r="K33" s="55"/>
      <c r="L33" s="55" t="s">
        <v>317</v>
      </c>
      <c r="M33" s="55"/>
      <c r="N33" s="5"/>
      <c r="O33" s="60" t="s">
        <v>436</v>
      </c>
    </row>
    <row r="34" spans="1:15" ht="43.2" customHeight="1" x14ac:dyDescent="0.3">
      <c r="A34" s="22" t="s">
        <v>464</v>
      </c>
      <c r="B34" s="25" t="s">
        <v>307</v>
      </c>
      <c r="C34" s="7" t="s">
        <v>12</v>
      </c>
      <c r="D34" s="7">
        <v>6</v>
      </c>
      <c r="E34" s="8"/>
      <c r="F34" s="8"/>
      <c r="G34" s="8"/>
      <c r="H34" s="11"/>
      <c r="I34" s="7"/>
      <c r="J34" s="7"/>
      <c r="K34" s="7"/>
      <c r="L34" s="7"/>
      <c r="M34" s="7"/>
      <c r="N34" s="8"/>
      <c r="O34" s="8"/>
    </row>
    <row r="35" spans="1:15" ht="43.2" customHeight="1" x14ac:dyDescent="0.3">
      <c r="A35" s="22" t="s">
        <v>467</v>
      </c>
      <c r="B35" s="25" t="s">
        <v>309</v>
      </c>
      <c r="C35" s="7" t="s">
        <v>21</v>
      </c>
      <c r="D35" s="7"/>
      <c r="E35" s="8"/>
      <c r="F35" s="8"/>
      <c r="G35" s="8"/>
      <c r="H35" s="11" t="s">
        <v>190</v>
      </c>
      <c r="I35" s="7">
        <v>14</v>
      </c>
      <c r="J35" s="7">
        <v>14</v>
      </c>
      <c r="K35" s="7"/>
      <c r="L35" s="7"/>
      <c r="M35" s="7"/>
      <c r="N35" s="8"/>
      <c r="O35" s="8"/>
    </row>
    <row r="36" spans="1:15" ht="43.2" customHeight="1" x14ac:dyDescent="0.3">
      <c r="A36" s="22" t="s">
        <v>468</v>
      </c>
      <c r="B36" s="25" t="s">
        <v>311</v>
      </c>
      <c r="C36" s="7" t="s">
        <v>21</v>
      </c>
      <c r="D36" s="7"/>
      <c r="E36" s="8"/>
      <c r="F36" s="8"/>
      <c r="G36" s="8"/>
      <c r="H36" s="11" t="s">
        <v>191</v>
      </c>
      <c r="I36" s="7">
        <v>8</v>
      </c>
      <c r="J36" s="7">
        <v>8</v>
      </c>
      <c r="K36" s="7"/>
      <c r="L36" s="7"/>
      <c r="M36" s="7"/>
      <c r="N36" s="8"/>
      <c r="O36" s="8"/>
    </row>
    <row r="37" spans="1:15" ht="43.2" customHeight="1" x14ac:dyDescent="0.3">
      <c r="A37" s="22" t="s">
        <v>469</v>
      </c>
      <c r="B37" s="25" t="s">
        <v>470</v>
      </c>
      <c r="C37" s="58" t="s">
        <v>12</v>
      </c>
      <c r="D37" s="58">
        <v>6</v>
      </c>
      <c r="E37" s="8"/>
      <c r="F37" s="8"/>
      <c r="G37" s="8"/>
      <c r="H37" s="11"/>
      <c r="I37" s="58">
        <v>30</v>
      </c>
      <c r="J37" s="58"/>
      <c r="K37" s="58"/>
      <c r="L37" s="58" t="s">
        <v>317</v>
      </c>
      <c r="M37" s="58" t="s">
        <v>22</v>
      </c>
      <c r="N37" s="8" t="s">
        <v>492</v>
      </c>
      <c r="O37" s="8"/>
    </row>
    <row r="38" spans="1:15" ht="43.2" customHeight="1" x14ac:dyDescent="0.3">
      <c r="A38" s="22" t="s">
        <v>471</v>
      </c>
      <c r="B38" s="25" t="s">
        <v>484</v>
      </c>
      <c r="C38" s="58" t="s">
        <v>12</v>
      </c>
      <c r="D38" s="58">
        <v>6</v>
      </c>
      <c r="E38" s="8"/>
      <c r="F38" s="8"/>
      <c r="G38" s="8"/>
      <c r="H38" s="11"/>
      <c r="I38" s="58">
        <v>30</v>
      </c>
      <c r="J38" s="58"/>
      <c r="K38" s="58"/>
      <c r="L38" s="58" t="s">
        <v>317</v>
      </c>
      <c r="M38" s="58" t="s">
        <v>22</v>
      </c>
      <c r="N38" s="8" t="s">
        <v>492</v>
      </c>
      <c r="O38" s="8"/>
    </row>
    <row r="39" spans="1:15" ht="43.2" customHeight="1" x14ac:dyDescent="0.3">
      <c r="A39" s="22" t="s">
        <v>472</v>
      </c>
      <c r="B39" s="25" t="s">
        <v>485</v>
      </c>
      <c r="C39" s="58" t="s">
        <v>12</v>
      </c>
      <c r="D39" s="58">
        <v>6</v>
      </c>
      <c r="E39" s="8"/>
      <c r="F39" s="8"/>
      <c r="G39" s="8"/>
      <c r="H39" s="11"/>
      <c r="I39" s="58">
        <v>30</v>
      </c>
      <c r="J39" s="58"/>
      <c r="K39" s="58"/>
      <c r="L39" s="58" t="s">
        <v>317</v>
      </c>
      <c r="M39" s="58" t="s">
        <v>22</v>
      </c>
      <c r="N39" s="8" t="s">
        <v>492</v>
      </c>
      <c r="O39" s="8"/>
    </row>
    <row r="40" spans="1:15" ht="43.2" customHeight="1" x14ac:dyDescent="0.3">
      <c r="A40" s="22" t="s">
        <v>473</v>
      </c>
      <c r="B40" s="25" t="s">
        <v>486</v>
      </c>
      <c r="C40" s="58" t="s">
        <v>12</v>
      </c>
      <c r="D40" s="58">
        <v>6</v>
      </c>
      <c r="E40" s="8"/>
      <c r="F40" s="8"/>
      <c r="G40" s="8"/>
      <c r="H40" s="11"/>
      <c r="I40" s="58">
        <v>30</v>
      </c>
      <c r="J40" s="58"/>
      <c r="K40" s="58"/>
      <c r="L40" s="58" t="s">
        <v>317</v>
      </c>
      <c r="M40" s="58" t="s">
        <v>22</v>
      </c>
      <c r="N40" s="8" t="s">
        <v>492</v>
      </c>
      <c r="O40" s="8"/>
    </row>
    <row r="41" spans="1:15" ht="43.2" customHeight="1" x14ac:dyDescent="0.3">
      <c r="A41" s="22" t="s">
        <v>474</v>
      </c>
      <c r="B41" s="25" t="s">
        <v>487</v>
      </c>
      <c r="C41" s="58" t="s">
        <v>12</v>
      </c>
      <c r="D41" s="58">
        <v>6</v>
      </c>
      <c r="E41" s="8"/>
      <c r="F41" s="8"/>
      <c r="G41" s="8"/>
      <c r="H41" s="11"/>
      <c r="I41" s="58">
        <v>30</v>
      </c>
      <c r="J41" s="58"/>
      <c r="K41" s="58"/>
      <c r="L41" s="58" t="s">
        <v>317</v>
      </c>
      <c r="M41" s="58" t="s">
        <v>22</v>
      </c>
      <c r="N41" s="8" t="s">
        <v>492</v>
      </c>
      <c r="O41" s="8"/>
    </row>
    <row r="42" spans="1:15" ht="43.2" customHeight="1" x14ac:dyDescent="0.3">
      <c r="A42" s="22" t="s">
        <v>475</v>
      </c>
      <c r="B42" s="25" t="s">
        <v>488</v>
      </c>
      <c r="C42" s="58" t="s">
        <v>12</v>
      </c>
      <c r="D42" s="58">
        <v>6</v>
      </c>
      <c r="E42" s="8"/>
      <c r="F42" s="8"/>
      <c r="G42" s="8"/>
      <c r="H42" s="11"/>
      <c r="I42" s="58">
        <v>30</v>
      </c>
      <c r="J42" s="58"/>
      <c r="K42" s="58"/>
      <c r="L42" s="58" t="s">
        <v>317</v>
      </c>
      <c r="M42" s="58" t="s">
        <v>22</v>
      </c>
      <c r="N42" s="8" t="s">
        <v>492</v>
      </c>
      <c r="O42" s="8"/>
    </row>
    <row r="43" spans="1:15" ht="43.2" customHeight="1" x14ac:dyDescent="0.3">
      <c r="A43" s="22" t="s">
        <v>476</v>
      </c>
      <c r="B43" s="25" t="s">
        <v>489</v>
      </c>
      <c r="C43" s="58" t="s">
        <v>12</v>
      </c>
      <c r="D43" s="58">
        <v>6</v>
      </c>
      <c r="E43" s="8"/>
      <c r="F43" s="8"/>
      <c r="G43" s="8"/>
      <c r="H43" s="11"/>
      <c r="I43" s="58">
        <v>30</v>
      </c>
      <c r="J43" s="58"/>
      <c r="K43" s="58"/>
      <c r="L43" s="58" t="s">
        <v>317</v>
      </c>
      <c r="M43" s="58" t="s">
        <v>22</v>
      </c>
      <c r="N43" s="8" t="s">
        <v>492</v>
      </c>
      <c r="O43" s="8"/>
    </row>
    <row r="44" spans="1:15" ht="43.2" customHeight="1" x14ac:dyDescent="0.3">
      <c r="A44" s="22" t="s">
        <v>477</v>
      </c>
      <c r="B44" s="25" t="s">
        <v>490</v>
      </c>
      <c r="C44" s="58" t="s">
        <v>12</v>
      </c>
      <c r="D44" s="58">
        <v>6</v>
      </c>
      <c r="E44" s="8"/>
      <c r="F44" s="8"/>
      <c r="G44" s="8"/>
      <c r="H44" s="11"/>
      <c r="I44" s="58">
        <v>30</v>
      </c>
      <c r="J44" s="58"/>
      <c r="K44" s="58"/>
      <c r="L44" s="58" t="s">
        <v>317</v>
      </c>
      <c r="M44" s="58" t="s">
        <v>22</v>
      </c>
      <c r="N44" s="8" t="s">
        <v>492</v>
      </c>
      <c r="O44" s="8"/>
    </row>
    <row r="45" spans="1:15" ht="43.2" customHeight="1" x14ac:dyDescent="0.3">
      <c r="A45" s="22" t="s">
        <v>478</v>
      </c>
      <c r="B45" s="25" t="s">
        <v>491</v>
      </c>
      <c r="C45" s="58" t="s">
        <v>12</v>
      </c>
      <c r="D45" s="58">
        <v>6</v>
      </c>
      <c r="E45" s="8"/>
      <c r="F45" s="8"/>
      <c r="G45" s="8"/>
      <c r="H45" s="11"/>
      <c r="I45" s="58">
        <v>30</v>
      </c>
      <c r="J45" s="7"/>
      <c r="K45" s="7"/>
      <c r="L45" s="58" t="s">
        <v>317</v>
      </c>
      <c r="M45" s="58" t="s">
        <v>22</v>
      </c>
      <c r="N45" s="8" t="s">
        <v>492</v>
      </c>
      <c r="O45" s="8"/>
    </row>
    <row r="46" spans="1:15" ht="43.2" customHeight="1" x14ac:dyDescent="0.3">
      <c r="A46" s="22">
        <v>5</v>
      </c>
      <c r="B46" s="25" t="s">
        <v>457</v>
      </c>
      <c r="C46" s="7" t="s">
        <v>12</v>
      </c>
      <c r="D46" s="7">
        <v>24</v>
      </c>
      <c r="E46" s="5"/>
      <c r="F46" s="5"/>
      <c r="G46" s="7"/>
      <c r="H46" s="7"/>
      <c r="I46" s="7"/>
      <c r="J46" s="7"/>
      <c r="K46" s="7"/>
      <c r="L46" s="7"/>
      <c r="M46" s="7"/>
      <c r="N46" s="5"/>
      <c r="O46" s="5"/>
    </row>
    <row r="47" spans="1:15" ht="43.2" customHeight="1" x14ac:dyDescent="0.3">
      <c r="A47" s="22" t="s">
        <v>479</v>
      </c>
      <c r="B47" s="25" t="s">
        <v>458</v>
      </c>
      <c r="C47" s="7" t="s">
        <v>21</v>
      </c>
      <c r="D47" s="7"/>
      <c r="E47" s="5"/>
      <c r="F47" s="5"/>
      <c r="G47" s="7"/>
      <c r="H47" s="7"/>
      <c r="I47" s="7"/>
      <c r="J47" s="7"/>
      <c r="K47" s="7"/>
      <c r="L47" s="7"/>
      <c r="M47" s="7"/>
      <c r="N47" s="5"/>
      <c r="O47" s="5"/>
    </row>
    <row r="48" spans="1:15" ht="43.2" customHeight="1" x14ac:dyDescent="0.3">
      <c r="A48" s="22" t="s">
        <v>480</v>
      </c>
      <c r="B48" s="25" t="s">
        <v>459</v>
      </c>
      <c r="C48" s="7" t="s">
        <v>21</v>
      </c>
      <c r="D48" s="7"/>
      <c r="E48" s="5"/>
      <c r="F48" s="5"/>
      <c r="G48" s="7"/>
      <c r="H48" s="7"/>
      <c r="I48" s="7"/>
      <c r="J48" s="7"/>
      <c r="K48" s="7"/>
      <c r="L48" s="7"/>
      <c r="M48" s="7"/>
      <c r="N48" s="5"/>
      <c r="O48" s="5"/>
    </row>
    <row r="49" spans="1:15" ht="43.2" customHeight="1" x14ac:dyDescent="0.3">
      <c r="A49" s="22" t="s">
        <v>481</v>
      </c>
      <c r="B49" s="25" t="s">
        <v>460</v>
      </c>
      <c r="C49" s="7" t="s">
        <v>21</v>
      </c>
      <c r="D49" s="7"/>
      <c r="E49" s="5"/>
      <c r="F49" s="5"/>
      <c r="G49" s="7"/>
      <c r="H49" s="7"/>
      <c r="I49" s="7"/>
      <c r="J49" s="7"/>
      <c r="K49" s="7"/>
      <c r="L49" s="7"/>
      <c r="M49" s="7"/>
      <c r="N49" s="5"/>
      <c r="O49" s="5"/>
    </row>
    <row r="50" spans="1:15" ht="43.2" customHeight="1" x14ac:dyDescent="0.3">
      <c r="A50" s="22" t="s">
        <v>482</v>
      </c>
      <c r="B50" s="25" t="s">
        <v>461</v>
      </c>
      <c r="C50" s="7" t="s">
        <v>21</v>
      </c>
      <c r="D50" s="7"/>
      <c r="E50" s="5"/>
      <c r="F50" s="5"/>
      <c r="G50" s="7"/>
      <c r="H50" s="7"/>
      <c r="I50" s="7"/>
      <c r="J50" s="7"/>
      <c r="K50" s="7"/>
      <c r="L50" s="7"/>
      <c r="M50" s="7"/>
      <c r="N50" s="5"/>
      <c r="O50" s="5"/>
    </row>
    <row r="51" spans="1:15" ht="43.2" customHeight="1" x14ac:dyDescent="0.3">
      <c r="A51" s="22" t="s">
        <v>483</v>
      </c>
      <c r="B51" s="25" t="s">
        <v>462</v>
      </c>
      <c r="C51" s="7" t="s">
        <v>21</v>
      </c>
      <c r="D51" s="7" t="s">
        <v>383</v>
      </c>
      <c r="E51" s="5" t="s">
        <v>383</v>
      </c>
      <c r="F51" s="5" t="s">
        <v>383</v>
      </c>
      <c r="G51" s="50" t="s">
        <v>383</v>
      </c>
      <c r="H51" s="50" t="s">
        <v>383</v>
      </c>
      <c r="I51" s="7"/>
      <c r="J51" s="7"/>
      <c r="K51" s="50"/>
      <c r="L51" s="50"/>
      <c r="M51" s="58"/>
      <c r="N51" s="5"/>
      <c r="O51" s="8"/>
    </row>
    <row r="52" spans="1:15" ht="43.2" customHeight="1" x14ac:dyDescent="0.3">
      <c r="A52" s="22"/>
      <c r="B52" s="25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" customHeight="1" x14ac:dyDescent="0.35">
      <c r="A53" s="23">
        <v>6</v>
      </c>
      <c r="B53" s="51" t="s">
        <v>359</v>
      </c>
      <c r="C53" s="10" t="s">
        <v>12</v>
      </c>
      <c r="D53" s="58">
        <v>3</v>
      </c>
      <c r="E53" s="5" t="s">
        <v>31</v>
      </c>
      <c r="F53" s="5"/>
      <c r="G53" s="58"/>
      <c r="H53" s="58" t="s">
        <v>207</v>
      </c>
      <c r="I53" s="58">
        <v>35</v>
      </c>
      <c r="J53" s="58"/>
      <c r="K53" s="58"/>
      <c r="L53" s="58" t="s">
        <v>317</v>
      </c>
      <c r="M53" s="58" t="s">
        <v>22</v>
      </c>
      <c r="N53" s="5" t="s">
        <v>493</v>
      </c>
      <c r="O53" s="5"/>
    </row>
    <row r="54" spans="1:15" ht="43.2" customHeight="1" x14ac:dyDescent="0.35">
      <c r="A54" s="23"/>
      <c r="B54" s="26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2" customHeight="1" x14ac:dyDescent="0.35">
      <c r="A55" s="23"/>
      <c r="B55" s="26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" customHeight="1" x14ac:dyDescent="0.35">
      <c r="A56" s="23"/>
      <c r="B56" s="26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" customHeight="1" x14ac:dyDescent="0.35">
      <c r="A57" s="23"/>
      <c r="B57" s="26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" customHeight="1" x14ac:dyDescent="0.35">
      <c r="A58" s="23"/>
      <c r="B58" s="26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" customHeight="1" x14ac:dyDescent="0.35">
      <c r="A59" s="23"/>
      <c r="B59" s="26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" customHeight="1" x14ac:dyDescent="0.35">
      <c r="A60" s="23"/>
      <c r="B60" s="26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" customHeight="1" x14ac:dyDescent="0.35">
      <c r="A61" s="23"/>
      <c r="B61" s="26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" customHeight="1" x14ac:dyDescent="0.35">
      <c r="A62" s="23"/>
      <c r="B62" s="26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" customHeight="1" x14ac:dyDescent="0.35">
      <c r="A63" s="23"/>
      <c r="B63" s="26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" customHeight="1" x14ac:dyDescent="0.35">
      <c r="A64" s="23"/>
      <c r="B64" s="26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" customHeight="1" x14ac:dyDescent="0.35">
      <c r="A65" s="23"/>
      <c r="B65" s="26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" customHeight="1" x14ac:dyDescent="0.35">
      <c r="A66" s="23"/>
      <c r="B66" s="26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" customHeight="1" x14ac:dyDescent="0.35">
      <c r="A67" s="23"/>
      <c r="B67" s="26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" customHeight="1" x14ac:dyDescent="0.35">
      <c r="A68" s="23"/>
      <c r="B68" s="26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" customHeight="1" x14ac:dyDescent="0.35">
      <c r="A69" s="23"/>
      <c r="B69" s="26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" customHeight="1" x14ac:dyDescent="0.35">
      <c r="A70" s="23"/>
      <c r="B70" s="26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" customHeight="1" x14ac:dyDescent="0.35">
      <c r="A71" s="23"/>
      <c r="B71" s="26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" customHeight="1" x14ac:dyDescent="0.35">
      <c r="A72" s="23"/>
      <c r="B72" s="26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" customHeight="1" x14ac:dyDescent="0.35">
      <c r="A73" s="23"/>
      <c r="B73" s="26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" customHeight="1" x14ac:dyDescent="0.35">
      <c r="A74" s="23"/>
      <c r="B74" s="26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" customHeight="1" x14ac:dyDescent="0.35">
      <c r="A75" s="23"/>
      <c r="B75" s="26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" customHeight="1" x14ac:dyDescent="0.35">
      <c r="A76" s="23"/>
      <c r="B76" s="26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" customHeight="1" x14ac:dyDescent="0.35">
      <c r="A77" s="23"/>
      <c r="B77" s="26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" customHeight="1" x14ac:dyDescent="0.35">
      <c r="A78" s="23"/>
      <c r="B78" s="26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" customHeight="1" x14ac:dyDescent="0.35">
      <c r="A79" s="23"/>
      <c r="B79" s="26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" customHeight="1" x14ac:dyDescent="0.35">
      <c r="A80" s="23"/>
      <c r="B80" s="26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" customHeight="1" x14ac:dyDescent="0.35">
      <c r="A81" s="23"/>
      <c r="B81" s="26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" customHeight="1" x14ac:dyDescent="0.35">
      <c r="A82" s="23"/>
      <c r="B82" s="26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" customHeight="1" x14ac:dyDescent="0.35">
      <c r="A83" s="23"/>
      <c r="B83" s="26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" customHeight="1" x14ac:dyDescent="0.35">
      <c r="A84" s="23"/>
      <c r="B84" s="26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" customHeight="1" x14ac:dyDescent="0.35">
      <c r="A85" s="23"/>
      <c r="B85" s="26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" customHeight="1" x14ac:dyDescent="0.35">
      <c r="A86" s="23"/>
      <c r="B86" s="26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" customHeight="1" x14ac:dyDescent="0.35">
      <c r="A87" s="23"/>
      <c r="B87" s="26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" customHeight="1" x14ac:dyDescent="0.35">
      <c r="A88" s="23"/>
      <c r="B88" s="26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" customHeight="1" x14ac:dyDescent="0.35">
      <c r="A89" s="23"/>
      <c r="B89" s="26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" customHeight="1" x14ac:dyDescent="0.35">
      <c r="A90" s="23"/>
      <c r="B90" s="26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" customHeight="1" x14ac:dyDescent="0.35">
      <c r="A91" s="23"/>
      <c r="B91" s="26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" customHeight="1" x14ac:dyDescent="0.35">
      <c r="A92" s="23"/>
      <c r="B92" s="26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" customHeight="1" x14ac:dyDescent="0.35">
      <c r="A93" s="23"/>
      <c r="B93" s="26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" customHeight="1" x14ac:dyDescent="0.35">
      <c r="A94" s="23"/>
      <c r="B94" s="26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" customHeight="1" x14ac:dyDescent="0.35">
      <c r="A95" s="23"/>
      <c r="B95" s="26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" customHeight="1" x14ac:dyDescent="0.35">
      <c r="A96" s="23"/>
      <c r="B96" s="26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" customHeight="1" x14ac:dyDescent="0.35">
      <c r="A97" s="23"/>
      <c r="B97" s="26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" customHeight="1" x14ac:dyDescent="0.35">
      <c r="A98" s="23"/>
      <c r="B98" s="26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" customHeight="1" x14ac:dyDescent="0.35">
      <c r="A99" s="23"/>
      <c r="B99" s="26"/>
      <c r="C99" s="7"/>
      <c r="D99" s="11"/>
      <c r="E99" s="8"/>
      <c r="F99" s="8"/>
      <c r="G99" s="8"/>
      <c r="H99" s="8"/>
      <c r="I99" s="7"/>
      <c r="J99" s="7"/>
      <c r="K99" s="7"/>
      <c r="L99" s="7"/>
      <c r="M99" s="7"/>
      <c r="N99" s="8"/>
      <c r="O99" s="8"/>
    </row>
    <row r="100" spans="1:15" ht="43.2" customHeight="1" x14ac:dyDescent="0.35">
      <c r="A100" s="23"/>
      <c r="B100" s="26"/>
      <c r="C100" s="7"/>
      <c r="D100" s="11"/>
      <c r="E100" s="8"/>
      <c r="F100" s="8"/>
      <c r="G100" s="8"/>
      <c r="H100" s="8"/>
      <c r="I100" s="7"/>
      <c r="J100" s="7"/>
      <c r="K100" s="7"/>
      <c r="L100" s="7"/>
      <c r="M100" s="7"/>
      <c r="N100" s="8"/>
      <c r="O100" s="8"/>
    </row>
    <row r="101" spans="1:15" ht="43.2" customHeight="1" x14ac:dyDescent="0.35">
      <c r="A101" s="23"/>
      <c r="B101" s="26"/>
      <c r="C101" s="7"/>
      <c r="D101" s="11"/>
      <c r="E101" s="8"/>
      <c r="F101" s="8"/>
      <c r="G101" s="8"/>
      <c r="H101" s="8"/>
      <c r="I101" s="7"/>
      <c r="J101" s="7"/>
      <c r="K101" s="7"/>
      <c r="L101" s="7"/>
      <c r="M101" s="7"/>
      <c r="N101" s="8"/>
      <c r="O101" s="8"/>
    </row>
    <row r="102" spans="1:15" ht="43.2" customHeight="1" x14ac:dyDescent="0.35">
      <c r="A102" s="23"/>
      <c r="B102" s="26"/>
      <c r="C102" s="7"/>
      <c r="D102" s="11"/>
      <c r="E102" s="8"/>
      <c r="F102" s="8"/>
      <c r="G102" s="8"/>
      <c r="H102" s="8"/>
      <c r="I102" s="7"/>
      <c r="J102" s="7"/>
      <c r="K102" s="7"/>
      <c r="L102" s="7"/>
      <c r="M102" s="7"/>
      <c r="N102" s="8"/>
      <c r="O102" s="8"/>
    </row>
    <row r="103" spans="1:15" ht="43.2" customHeight="1" x14ac:dyDescent="0.35">
      <c r="A103" s="23"/>
      <c r="B103" s="26"/>
      <c r="C103" s="7"/>
      <c r="D103" s="11"/>
      <c r="E103" s="8"/>
      <c r="F103" s="8"/>
      <c r="G103" s="8"/>
      <c r="H103" s="8"/>
      <c r="I103" s="7"/>
      <c r="J103" s="7"/>
      <c r="K103" s="7"/>
      <c r="L103" s="7"/>
      <c r="M103" s="7"/>
      <c r="N103" s="8"/>
      <c r="O103" s="8"/>
    </row>
    <row r="104" spans="1:15" ht="43.2" customHeight="1" x14ac:dyDescent="0.35">
      <c r="A104" s="23"/>
      <c r="B104" s="26"/>
      <c r="C104" s="7"/>
      <c r="D104" s="11"/>
      <c r="E104" s="8"/>
      <c r="F104" s="8"/>
      <c r="G104" s="8"/>
      <c r="H104" s="8"/>
      <c r="I104" s="7"/>
      <c r="J104" s="7"/>
      <c r="K104" s="7"/>
      <c r="L104" s="7"/>
      <c r="M104" s="7"/>
      <c r="N104" s="8"/>
      <c r="O104" s="8"/>
    </row>
    <row r="105" spans="1:15" ht="43.2" customHeight="1" x14ac:dyDescent="0.35">
      <c r="A105" s="23"/>
      <c r="B105" s="26"/>
      <c r="C105" s="7"/>
      <c r="D105" s="11"/>
      <c r="E105" s="8"/>
      <c r="F105" s="8"/>
      <c r="G105" s="8"/>
      <c r="H105" s="8"/>
      <c r="I105" s="7"/>
      <c r="J105" s="7"/>
      <c r="K105" s="7"/>
      <c r="L105" s="7"/>
      <c r="M105" s="7"/>
      <c r="N105" s="8"/>
      <c r="O105" s="8"/>
    </row>
    <row r="106" spans="1:15" ht="43.2" customHeight="1" x14ac:dyDescent="0.35">
      <c r="A106" s="23"/>
      <c r="B106" s="26"/>
      <c r="C106" s="7"/>
      <c r="D106" s="11"/>
      <c r="E106" s="8"/>
      <c r="F106" s="8"/>
      <c r="G106" s="8"/>
      <c r="H106" s="8"/>
      <c r="I106" s="7"/>
      <c r="J106" s="7"/>
      <c r="K106" s="7"/>
      <c r="L106" s="7"/>
      <c r="M106" s="7"/>
      <c r="N106" s="8"/>
      <c r="O106" s="8"/>
    </row>
    <row r="107" spans="1:15" ht="43.2" customHeight="1" x14ac:dyDescent="0.35">
      <c r="A107" s="23"/>
      <c r="B107" s="26"/>
      <c r="C107" s="7"/>
      <c r="D107" s="11"/>
      <c r="E107" s="8"/>
      <c r="F107" s="8"/>
      <c r="G107" s="8"/>
      <c r="H107" s="8"/>
      <c r="I107" s="7"/>
      <c r="J107" s="7"/>
      <c r="K107" s="7"/>
      <c r="L107" s="7"/>
      <c r="M107" s="7"/>
      <c r="N107" s="8"/>
      <c r="O107" s="8"/>
    </row>
    <row r="108" spans="1:15" ht="43.2" customHeight="1" x14ac:dyDescent="0.35">
      <c r="A108" s="23"/>
      <c r="B108" s="26"/>
      <c r="C108" s="7"/>
      <c r="D108" s="11"/>
      <c r="E108" s="8"/>
      <c r="F108" s="8"/>
      <c r="G108" s="8"/>
      <c r="H108" s="8"/>
      <c r="I108" s="7"/>
      <c r="J108" s="7"/>
      <c r="K108" s="7"/>
      <c r="L108" s="7"/>
      <c r="M108" s="7"/>
      <c r="N108" s="8"/>
      <c r="O108" s="8"/>
    </row>
    <row r="109" spans="1:15" ht="43.2" customHeight="1" x14ac:dyDescent="0.35">
      <c r="A109" s="23"/>
      <c r="B109" s="26"/>
      <c r="C109" s="7"/>
      <c r="D109" s="11"/>
      <c r="E109" s="8"/>
      <c r="F109" s="8"/>
      <c r="G109" s="8"/>
      <c r="H109" s="8"/>
      <c r="I109" s="7"/>
      <c r="J109" s="7"/>
      <c r="K109" s="7"/>
      <c r="L109" s="7"/>
      <c r="M109" s="7"/>
      <c r="N109" s="8"/>
      <c r="O109" s="8"/>
    </row>
    <row r="110" spans="1:15" ht="43.2" customHeight="1" x14ac:dyDescent="0.35">
      <c r="A110" s="23"/>
      <c r="B110" s="26"/>
      <c r="C110" s="7"/>
      <c r="D110" s="11"/>
      <c r="E110" s="8"/>
      <c r="F110" s="8"/>
      <c r="G110" s="8"/>
      <c r="H110" s="8"/>
      <c r="I110" s="7"/>
      <c r="J110" s="7"/>
      <c r="K110" s="7"/>
      <c r="L110" s="7"/>
      <c r="M110" s="7"/>
      <c r="N110" s="8"/>
      <c r="O110" s="8"/>
    </row>
    <row r="111" spans="1:15" ht="43.2" customHeight="1" x14ac:dyDescent="0.35">
      <c r="A111" s="23"/>
      <c r="B111" s="26"/>
      <c r="C111" s="7"/>
      <c r="D111" s="11"/>
      <c r="E111" s="8"/>
      <c r="F111" s="8"/>
      <c r="G111" s="8"/>
      <c r="H111" s="8"/>
      <c r="I111" s="7"/>
      <c r="J111" s="7"/>
      <c r="K111" s="7"/>
      <c r="L111" s="7"/>
      <c r="M111" s="7"/>
      <c r="N111" s="8"/>
      <c r="O111" s="8"/>
    </row>
    <row r="112" spans="1:15" ht="43.2" customHeight="1" x14ac:dyDescent="0.35">
      <c r="A112" s="23"/>
      <c r="B112" s="26"/>
      <c r="C112" s="7"/>
      <c r="D112" s="11"/>
      <c r="E112" s="8"/>
      <c r="F112" s="8"/>
      <c r="G112" s="8"/>
      <c r="H112" s="8"/>
      <c r="I112" s="7"/>
      <c r="J112" s="7"/>
      <c r="K112" s="7"/>
      <c r="L112" s="7"/>
      <c r="M112" s="7"/>
      <c r="N112" s="8"/>
      <c r="O112" s="8"/>
    </row>
    <row r="113" spans="1:15" ht="43.2" customHeight="1" x14ac:dyDescent="0.35">
      <c r="A113" s="23"/>
      <c r="B113" s="26"/>
      <c r="C113" s="7"/>
      <c r="D113" s="11"/>
      <c r="E113" s="8"/>
      <c r="F113" s="8"/>
      <c r="G113" s="8"/>
      <c r="H113" s="8"/>
      <c r="I113" s="7"/>
      <c r="J113" s="7"/>
      <c r="K113" s="7"/>
      <c r="L113" s="7"/>
      <c r="M113" s="7"/>
      <c r="N113" s="8"/>
      <c r="O113" s="8"/>
    </row>
    <row r="114" spans="1:15" ht="43.2" customHeight="1" x14ac:dyDescent="0.35">
      <c r="A114" s="23"/>
      <c r="B114" s="26"/>
      <c r="C114" s="7"/>
      <c r="D114" s="11"/>
      <c r="E114" s="8"/>
      <c r="F114" s="8"/>
      <c r="G114" s="8"/>
      <c r="H114" s="8"/>
      <c r="I114" s="7"/>
      <c r="J114" s="7"/>
      <c r="K114" s="7"/>
      <c r="L114" s="7"/>
      <c r="M114" s="7"/>
      <c r="N114" s="8"/>
      <c r="O114" s="8"/>
    </row>
    <row r="115" spans="1:15" ht="43.2" customHeight="1" x14ac:dyDescent="0.35">
      <c r="A115" s="23"/>
      <c r="B115" s="26"/>
      <c r="C115" s="7"/>
      <c r="D115" s="11"/>
      <c r="E115" s="8"/>
      <c r="F115" s="8"/>
      <c r="G115" s="8"/>
      <c r="H115" s="8"/>
      <c r="I115" s="7"/>
      <c r="J115" s="7"/>
      <c r="K115" s="7"/>
      <c r="L115" s="7"/>
      <c r="M115" s="7"/>
      <c r="N115" s="8"/>
      <c r="O115" s="8"/>
    </row>
    <row r="116" spans="1:15" ht="43.2" customHeight="1" x14ac:dyDescent="0.35">
      <c r="A116" s="23"/>
      <c r="B116" s="26"/>
      <c r="C116" s="7"/>
      <c r="D116" s="11"/>
      <c r="E116" s="8"/>
      <c r="F116" s="8"/>
      <c r="G116" s="8"/>
      <c r="H116" s="8"/>
      <c r="I116" s="7"/>
      <c r="J116" s="7"/>
      <c r="K116" s="7"/>
      <c r="L116" s="7"/>
      <c r="M116" s="7"/>
      <c r="N116" s="8"/>
      <c r="O116" s="8"/>
    </row>
    <row r="117" spans="1:15" ht="43.2" customHeight="1" x14ac:dyDescent="0.35">
      <c r="A117" s="23"/>
      <c r="B117" s="26"/>
      <c r="C117" s="7"/>
      <c r="D117" s="11"/>
      <c r="E117" s="8"/>
      <c r="F117" s="8"/>
      <c r="G117" s="8"/>
      <c r="H117" s="8"/>
      <c r="I117" s="7"/>
      <c r="J117" s="7"/>
      <c r="K117" s="7"/>
      <c r="L117" s="7"/>
      <c r="M117" s="7"/>
      <c r="N117" s="8"/>
      <c r="O117" s="8"/>
    </row>
    <row r="118" spans="1:15" ht="43.2" customHeight="1" x14ac:dyDescent="0.35">
      <c r="A118" s="23"/>
      <c r="B118" s="26"/>
      <c r="C118" s="7"/>
      <c r="D118" s="11"/>
      <c r="E118" s="8"/>
      <c r="F118" s="8"/>
      <c r="G118" s="8"/>
      <c r="H118" s="8"/>
      <c r="I118" s="7"/>
      <c r="J118" s="7"/>
      <c r="K118" s="7"/>
      <c r="L118" s="7"/>
      <c r="M118" s="7"/>
      <c r="N118" s="8"/>
      <c r="O118" s="8"/>
    </row>
    <row r="119" spans="1:15" ht="43.2" customHeight="1" x14ac:dyDescent="0.35">
      <c r="A119" s="23"/>
      <c r="B119" s="26"/>
      <c r="C119" s="7"/>
      <c r="D119" s="11"/>
      <c r="E119" s="8"/>
      <c r="F119" s="8"/>
      <c r="G119" s="8"/>
      <c r="H119" s="8"/>
      <c r="I119" s="7"/>
      <c r="J119" s="7"/>
      <c r="K119" s="7"/>
      <c r="L119" s="7"/>
      <c r="M119" s="7"/>
      <c r="N119" s="8"/>
      <c r="O119" s="8"/>
    </row>
    <row r="120" spans="1:15" ht="43.2" customHeight="1" x14ac:dyDescent="0.35">
      <c r="A120" s="23"/>
      <c r="B120" s="26"/>
      <c r="C120" s="7"/>
      <c r="D120" s="11"/>
      <c r="E120" s="8"/>
      <c r="F120" s="8"/>
      <c r="G120" s="8"/>
      <c r="H120" s="8"/>
      <c r="I120" s="7"/>
      <c r="J120" s="7"/>
      <c r="K120" s="7"/>
      <c r="L120" s="7"/>
      <c r="M120" s="7"/>
      <c r="N120" s="8"/>
      <c r="O120" s="8"/>
    </row>
    <row r="121" spans="1:15" ht="43.2" customHeight="1" x14ac:dyDescent="0.35">
      <c r="A121" s="23"/>
      <c r="B121" s="26"/>
      <c r="C121" s="7"/>
      <c r="D121" s="11"/>
      <c r="E121" s="8"/>
      <c r="F121" s="8"/>
      <c r="G121" s="8"/>
      <c r="H121" s="8"/>
      <c r="I121" s="7"/>
      <c r="J121" s="7"/>
      <c r="K121" s="7"/>
      <c r="L121" s="7"/>
      <c r="M121" s="7"/>
      <c r="N121" s="8"/>
      <c r="O121" s="8"/>
    </row>
    <row r="122" spans="1:15" ht="43.2" customHeight="1" x14ac:dyDescent="0.35">
      <c r="A122" s="23"/>
      <c r="B122" s="26"/>
      <c r="C122" s="7"/>
      <c r="D122" s="11"/>
      <c r="E122" s="8"/>
      <c r="F122" s="8"/>
      <c r="G122" s="8"/>
      <c r="H122" s="8"/>
      <c r="I122" s="7"/>
      <c r="J122" s="7"/>
      <c r="K122" s="7"/>
      <c r="L122" s="7"/>
      <c r="M122" s="7"/>
      <c r="N122" s="8"/>
      <c r="O122" s="8"/>
    </row>
    <row r="123" spans="1:15" ht="43.2" customHeight="1" x14ac:dyDescent="0.35">
      <c r="A123" s="23"/>
      <c r="B123" s="26"/>
      <c r="C123" s="7"/>
      <c r="D123" s="11"/>
      <c r="E123" s="8"/>
      <c r="F123" s="8"/>
      <c r="G123" s="8"/>
      <c r="H123" s="8"/>
      <c r="I123" s="7"/>
      <c r="J123" s="7"/>
      <c r="K123" s="7"/>
      <c r="L123" s="7"/>
      <c r="M123" s="7"/>
      <c r="N123" s="8"/>
      <c r="O123" s="8"/>
    </row>
    <row r="124" spans="1:15" ht="43.2" customHeight="1" x14ac:dyDescent="0.35">
      <c r="A124" s="23"/>
      <c r="B124" s="26"/>
      <c r="C124" s="7"/>
      <c r="D124" s="11"/>
      <c r="E124" s="8"/>
      <c r="F124" s="8"/>
      <c r="G124" s="8"/>
      <c r="H124" s="8"/>
      <c r="I124" s="7"/>
      <c r="J124" s="7"/>
      <c r="K124" s="7"/>
      <c r="L124" s="7"/>
      <c r="M124" s="7"/>
      <c r="N124" s="8"/>
      <c r="O124" s="8"/>
    </row>
    <row r="125" spans="1:15" ht="43.2" customHeight="1" x14ac:dyDescent="0.35">
      <c r="A125" s="23"/>
      <c r="B125" s="26"/>
      <c r="C125" s="7"/>
      <c r="D125" s="11"/>
      <c r="E125" s="8"/>
      <c r="F125" s="8"/>
      <c r="G125" s="8"/>
      <c r="H125" s="8"/>
      <c r="I125" s="7"/>
      <c r="J125" s="7"/>
      <c r="K125" s="7"/>
      <c r="L125" s="7"/>
      <c r="M125" s="7"/>
      <c r="N125" s="8"/>
      <c r="O125" s="8"/>
    </row>
    <row r="126" spans="1:15" ht="43.2" customHeight="1" x14ac:dyDescent="0.35">
      <c r="A126" s="23"/>
      <c r="B126" s="26"/>
      <c r="C126" s="7"/>
      <c r="D126" s="11"/>
      <c r="E126" s="8"/>
      <c r="F126" s="8"/>
      <c r="G126" s="8"/>
      <c r="H126" s="8"/>
      <c r="I126" s="7"/>
      <c r="J126" s="7"/>
      <c r="K126" s="7"/>
      <c r="L126" s="7"/>
      <c r="M126" s="7"/>
      <c r="N126" s="8"/>
      <c r="O126" s="8"/>
    </row>
    <row r="127" spans="1:15" ht="43.2" customHeight="1" x14ac:dyDescent="0.35">
      <c r="A127" s="23"/>
      <c r="B127" s="26"/>
      <c r="C127" s="7"/>
      <c r="D127" s="11"/>
      <c r="E127" s="8"/>
      <c r="F127" s="8"/>
      <c r="G127" s="8"/>
      <c r="H127" s="8"/>
      <c r="I127" s="7"/>
      <c r="J127" s="7"/>
      <c r="K127" s="7"/>
      <c r="L127" s="7"/>
      <c r="M127" s="7"/>
      <c r="N127" s="8"/>
      <c r="O127" s="8"/>
    </row>
    <row r="128" spans="1:15" ht="43.2" customHeight="1" x14ac:dyDescent="0.35">
      <c r="A128" s="23"/>
      <c r="B128" s="26"/>
      <c r="C128" s="7"/>
      <c r="D128" s="11"/>
      <c r="E128" s="8"/>
      <c r="F128" s="8"/>
      <c r="G128" s="8"/>
      <c r="H128" s="8"/>
      <c r="I128" s="7"/>
      <c r="J128" s="7"/>
      <c r="K128" s="7"/>
      <c r="L128" s="7"/>
      <c r="M128" s="7"/>
      <c r="N128" s="8"/>
      <c r="O128" s="8"/>
    </row>
    <row r="129" spans="1:15" ht="43.2" customHeight="1" x14ac:dyDescent="0.35">
      <c r="A129" s="23"/>
      <c r="B129" s="26"/>
      <c r="C129" s="7"/>
      <c r="D129" s="11"/>
      <c r="E129" s="8"/>
      <c r="F129" s="8"/>
      <c r="G129" s="8"/>
      <c r="H129" s="8"/>
      <c r="I129" s="7"/>
      <c r="J129" s="7"/>
      <c r="K129" s="7"/>
      <c r="L129" s="7"/>
      <c r="M129" s="7"/>
      <c r="N129" s="8"/>
      <c r="O129" s="8"/>
    </row>
    <row r="130" spans="1:15" ht="43.2" customHeight="1" x14ac:dyDescent="0.35">
      <c r="A130" s="23"/>
      <c r="B130" s="26"/>
      <c r="C130" s="7"/>
      <c r="D130" s="11"/>
      <c r="E130" s="8"/>
      <c r="F130" s="8"/>
      <c r="G130" s="8"/>
      <c r="H130" s="8"/>
      <c r="I130" s="7"/>
      <c r="J130" s="7"/>
      <c r="K130" s="7"/>
      <c r="L130" s="7"/>
      <c r="M130" s="7"/>
      <c r="N130" s="8"/>
      <c r="O130" s="8"/>
    </row>
    <row r="131" spans="1:15" ht="43.2" customHeight="1" x14ac:dyDescent="0.35">
      <c r="A131" s="23"/>
      <c r="B131" s="26"/>
      <c r="C131" s="7"/>
      <c r="D131" s="11"/>
      <c r="E131" s="8"/>
      <c r="F131" s="8"/>
      <c r="G131" s="8"/>
      <c r="H131" s="8"/>
      <c r="I131" s="7"/>
      <c r="J131" s="7"/>
      <c r="K131" s="7"/>
      <c r="L131" s="7"/>
      <c r="M131" s="7"/>
      <c r="N131" s="8"/>
      <c r="O131" s="8"/>
    </row>
    <row r="132" spans="1:15" ht="43.2" customHeight="1" x14ac:dyDescent="0.35">
      <c r="A132" s="23"/>
      <c r="B132" s="26"/>
      <c r="C132" s="7"/>
      <c r="D132" s="11"/>
      <c r="E132" s="8"/>
      <c r="F132" s="8"/>
      <c r="G132" s="8"/>
      <c r="H132" s="8"/>
      <c r="I132" s="7"/>
      <c r="J132" s="7"/>
      <c r="K132" s="7"/>
      <c r="L132" s="7"/>
      <c r="M132" s="7"/>
      <c r="N132" s="8"/>
      <c r="O132" s="8"/>
    </row>
    <row r="133" spans="1:15" ht="43.2" customHeight="1" x14ac:dyDescent="0.35">
      <c r="A133" s="23"/>
      <c r="B133" s="26"/>
      <c r="C133" s="7"/>
      <c r="D133" s="11"/>
      <c r="E133" s="8"/>
      <c r="F133" s="8"/>
      <c r="G133" s="8"/>
      <c r="H133" s="8"/>
      <c r="I133" s="7"/>
      <c r="J133" s="7"/>
      <c r="K133" s="7"/>
      <c r="L133" s="7"/>
      <c r="M133" s="7"/>
      <c r="N133" s="8"/>
      <c r="O133" s="8"/>
    </row>
    <row r="134" spans="1:15" ht="43.2" customHeight="1" x14ac:dyDescent="0.35">
      <c r="A134" s="23"/>
      <c r="B134" s="26"/>
      <c r="C134" s="7"/>
      <c r="D134" s="11"/>
      <c r="E134" s="8"/>
      <c r="F134" s="8"/>
      <c r="G134" s="8"/>
      <c r="H134" s="8"/>
      <c r="I134" s="7"/>
      <c r="J134" s="7"/>
      <c r="K134" s="7"/>
      <c r="L134" s="7"/>
      <c r="M134" s="7"/>
      <c r="N134" s="8"/>
      <c r="O134" s="8"/>
    </row>
    <row r="135" spans="1:15" ht="43.2" customHeight="1" x14ac:dyDescent="0.35">
      <c r="A135" s="23"/>
      <c r="B135" s="26"/>
      <c r="C135" s="7"/>
      <c r="D135" s="11"/>
      <c r="E135" s="8"/>
      <c r="F135" s="8"/>
      <c r="G135" s="8"/>
      <c r="H135" s="8"/>
      <c r="I135" s="7"/>
      <c r="J135" s="7"/>
      <c r="K135" s="7"/>
      <c r="L135" s="7"/>
      <c r="M135" s="7"/>
      <c r="N135" s="8"/>
      <c r="O135" s="8"/>
    </row>
    <row r="136" spans="1:15" ht="43.2" customHeight="1" x14ac:dyDescent="0.35">
      <c r="A136" s="23"/>
      <c r="B136" s="26"/>
      <c r="C136" s="7"/>
      <c r="D136" s="11"/>
      <c r="E136" s="8"/>
      <c r="F136" s="8"/>
      <c r="G136" s="8"/>
      <c r="H136" s="8"/>
      <c r="I136" s="7"/>
      <c r="J136" s="7"/>
      <c r="K136" s="7"/>
      <c r="L136" s="7"/>
      <c r="M136" s="7"/>
      <c r="N136" s="8"/>
      <c r="O136" s="8"/>
    </row>
    <row r="137" spans="1:15" ht="43.2" customHeight="1" x14ac:dyDescent="0.35">
      <c r="A137" s="23"/>
      <c r="B137" s="26"/>
      <c r="C137" s="7"/>
      <c r="D137" s="11"/>
      <c r="E137" s="8"/>
      <c r="F137" s="8"/>
      <c r="G137" s="8"/>
      <c r="H137" s="8"/>
      <c r="I137" s="7"/>
      <c r="J137" s="7"/>
      <c r="K137" s="7"/>
      <c r="L137" s="7"/>
      <c r="M137" s="7"/>
      <c r="N137" s="8"/>
      <c r="O137" s="8"/>
    </row>
    <row r="138" spans="1:15" ht="43.2" customHeight="1" x14ac:dyDescent="0.35">
      <c r="A138" s="23"/>
      <c r="B138" s="26"/>
      <c r="C138" s="7"/>
      <c r="D138" s="11"/>
      <c r="E138" s="8"/>
      <c r="F138" s="8"/>
      <c r="G138" s="8"/>
      <c r="H138" s="8"/>
      <c r="I138" s="7"/>
      <c r="J138" s="7"/>
      <c r="K138" s="7"/>
      <c r="L138" s="7"/>
      <c r="M138" s="7"/>
      <c r="N138" s="8"/>
      <c r="O138" s="8"/>
    </row>
    <row r="139" spans="1:15" ht="43.2" customHeight="1" x14ac:dyDescent="0.35">
      <c r="A139" s="23"/>
      <c r="B139" s="26"/>
      <c r="C139" s="7"/>
      <c r="D139" s="11"/>
      <c r="E139" s="8"/>
      <c r="F139" s="8"/>
      <c r="G139" s="8"/>
      <c r="H139" s="8"/>
      <c r="I139" s="7"/>
      <c r="J139" s="7"/>
      <c r="K139" s="7"/>
      <c r="L139" s="7"/>
      <c r="M139" s="7"/>
      <c r="N139" s="8"/>
      <c r="O139" s="8"/>
    </row>
    <row r="140" spans="1:15" ht="43.2" customHeight="1" x14ac:dyDescent="0.35">
      <c r="A140" s="23"/>
      <c r="B140" s="26"/>
      <c r="C140" s="7"/>
      <c r="D140" s="11"/>
      <c r="E140" s="8"/>
      <c r="F140" s="8"/>
      <c r="G140" s="8"/>
      <c r="H140" s="8"/>
      <c r="I140" s="7"/>
      <c r="J140" s="7"/>
      <c r="K140" s="7"/>
      <c r="L140" s="7"/>
      <c r="M140" s="7"/>
      <c r="N140" s="8"/>
      <c r="O140" s="8"/>
    </row>
    <row r="141" spans="1:15" ht="43.2" customHeight="1" x14ac:dyDescent="0.35">
      <c r="A141" s="23"/>
      <c r="B141" s="26"/>
      <c r="C141" s="7"/>
      <c r="D141" s="11"/>
      <c r="E141" s="8"/>
      <c r="F141" s="8"/>
      <c r="G141" s="8"/>
      <c r="H141" s="8"/>
      <c r="I141" s="7"/>
      <c r="J141" s="7"/>
      <c r="K141" s="7"/>
      <c r="L141" s="7"/>
      <c r="M141" s="7"/>
      <c r="N141" s="8"/>
      <c r="O141" s="8"/>
    </row>
    <row r="142" spans="1:15" ht="43.2" customHeight="1" x14ac:dyDescent="0.35">
      <c r="A142" s="23"/>
      <c r="B142" s="26"/>
      <c r="C142" s="7"/>
      <c r="D142" s="11"/>
      <c r="E142" s="8"/>
      <c r="F142" s="8"/>
      <c r="G142" s="8"/>
      <c r="H142" s="8"/>
      <c r="I142" s="7"/>
      <c r="J142" s="7"/>
      <c r="K142" s="7"/>
      <c r="L142" s="7"/>
      <c r="M142" s="7"/>
      <c r="N142" s="8"/>
      <c r="O142" s="8"/>
    </row>
    <row r="143" spans="1:15" ht="43.2" customHeight="1" x14ac:dyDescent="0.35">
      <c r="A143" s="23"/>
      <c r="B143" s="26"/>
      <c r="C143" s="7"/>
      <c r="D143" s="11"/>
      <c r="E143" s="8"/>
      <c r="F143" s="8"/>
      <c r="G143" s="8"/>
      <c r="H143" s="8"/>
      <c r="I143" s="7"/>
      <c r="J143" s="7"/>
      <c r="K143" s="7"/>
      <c r="L143" s="7"/>
      <c r="M143" s="7"/>
      <c r="N143" s="8"/>
      <c r="O143" s="8"/>
    </row>
    <row r="144" spans="1:15" ht="43.2" customHeight="1" x14ac:dyDescent="0.35">
      <c r="A144" s="23"/>
      <c r="B144" s="26"/>
      <c r="C144" s="7"/>
      <c r="D144" s="11"/>
      <c r="E144" s="8"/>
      <c r="F144" s="8"/>
      <c r="G144" s="8"/>
      <c r="H144" s="8"/>
      <c r="I144" s="7"/>
      <c r="J144" s="7"/>
      <c r="K144" s="7"/>
      <c r="L144" s="7"/>
      <c r="M144" s="7"/>
      <c r="N144" s="8"/>
      <c r="O144" s="8"/>
    </row>
    <row r="145" spans="1:15" ht="43.2" customHeight="1" x14ac:dyDescent="0.35">
      <c r="A145" s="23"/>
      <c r="B145" s="26"/>
      <c r="C145" s="7"/>
      <c r="D145" s="11"/>
      <c r="E145" s="8"/>
      <c r="F145" s="8"/>
      <c r="G145" s="8"/>
      <c r="H145" s="8"/>
      <c r="I145" s="7"/>
      <c r="J145" s="7"/>
      <c r="K145" s="7"/>
      <c r="L145" s="7"/>
      <c r="M145" s="7"/>
      <c r="N145" s="8"/>
      <c r="O145" s="8"/>
    </row>
    <row r="146" spans="1:15" ht="43.2" customHeight="1" x14ac:dyDescent="0.35">
      <c r="A146" s="23"/>
      <c r="B146" s="26"/>
      <c r="C146" s="7"/>
      <c r="D146" s="11"/>
      <c r="E146" s="8"/>
      <c r="F146" s="8"/>
      <c r="G146" s="8"/>
      <c r="H146" s="8"/>
      <c r="I146" s="7"/>
      <c r="J146" s="7"/>
      <c r="K146" s="7"/>
      <c r="L146" s="7"/>
      <c r="M146" s="7"/>
      <c r="N146" s="8"/>
      <c r="O146" s="8"/>
    </row>
    <row r="147" spans="1:15" ht="43.2" customHeight="1" x14ac:dyDescent="0.35">
      <c r="A147" s="23"/>
      <c r="B147" s="26"/>
      <c r="C147" s="7"/>
      <c r="D147" s="11"/>
      <c r="E147" s="8"/>
      <c r="F147" s="8"/>
      <c r="G147" s="8"/>
      <c r="H147" s="8"/>
      <c r="I147" s="7"/>
      <c r="J147" s="7"/>
      <c r="K147" s="7"/>
      <c r="L147" s="7"/>
      <c r="M147" s="7"/>
      <c r="N147" s="8"/>
      <c r="O147" s="8"/>
    </row>
    <row r="148" spans="1:15" ht="43.2" customHeight="1" x14ac:dyDescent="0.35">
      <c r="A148" s="23"/>
      <c r="B148" s="26"/>
      <c r="C148" s="7"/>
      <c r="D148" s="11"/>
      <c r="E148" s="8"/>
      <c r="F148" s="8"/>
      <c r="G148" s="8"/>
      <c r="H148" s="8"/>
      <c r="I148" s="7"/>
      <c r="J148" s="7"/>
      <c r="K148" s="7"/>
      <c r="L148" s="7"/>
      <c r="M148" s="7"/>
      <c r="N148" s="8"/>
      <c r="O148" s="8"/>
    </row>
    <row r="149" spans="1:15" ht="43.2" customHeight="1" x14ac:dyDescent="0.35">
      <c r="A149" s="23"/>
      <c r="B149" s="26"/>
      <c r="C149" s="7"/>
      <c r="D149" s="11"/>
      <c r="E149" s="8"/>
      <c r="F149" s="8"/>
      <c r="G149" s="8"/>
      <c r="H149" s="8"/>
      <c r="I149" s="7"/>
      <c r="J149" s="7"/>
      <c r="K149" s="7"/>
      <c r="L149" s="7"/>
      <c r="M149" s="7"/>
      <c r="N149" s="8"/>
      <c r="O149" s="8"/>
    </row>
    <row r="150" spans="1:15" ht="43.2" customHeight="1" x14ac:dyDescent="0.35">
      <c r="A150" s="23"/>
      <c r="B150" s="26"/>
      <c r="C150" s="7"/>
      <c r="D150" s="11"/>
      <c r="E150" s="8"/>
      <c r="F150" s="8"/>
      <c r="G150" s="8"/>
      <c r="H150" s="8"/>
      <c r="I150" s="7"/>
      <c r="J150" s="7"/>
      <c r="K150" s="7"/>
      <c r="L150" s="7"/>
      <c r="M150" s="7"/>
      <c r="N150" s="8"/>
      <c r="O150" s="8"/>
    </row>
    <row r="151" spans="1:15" ht="43.2" customHeight="1" x14ac:dyDescent="0.35">
      <c r="A151" s="23"/>
      <c r="B151" s="26"/>
      <c r="C151" s="7"/>
      <c r="D151" s="11"/>
      <c r="E151" s="8"/>
      <c r="F151" s="8"/>
      <c r="G151" s="8"/>
      <c r="H151" s="8"/>
      <c r="I151" s="7"/>
      <c r="J151" s="7"/>
      <c r="K151" s="7"/>
      <c r="L151" s="7"/>
      <c r="M151" s="7"/>
      <c r="N151" s="8"/>
      <c r="O151" s="8"/>
    </row>
    <row r="152" spans="1:15" ht="43.2" customHeight="1" x14ac:dyDescent="0.35">
      <c r="A152" s="23"/>
      <c r="B152" s="26"/>
      <c r="C152" s="7"/>
      <c r="D152" s="11"/>
      <c r="E152" s="8"/>
      <c r="F152" s="8"/>
      <c r="G152" s="8"/>
      <c r="H152" s="8"/>
      <c r="I152" s="7"/>
      <c r="J152" s="7"/>
      <c r="K152" s="7"/>
      <c r="L152" s="7"/>
      <c r="M152" s="7"/>
      <c r="N152" s="8"/>
      <c r="O152" s="8"/>
    </row>
    <row r="153" spans="1:15" ht="43.2" customHeight="1" x14ac:dyDescent="0.35">
      <c r="A153" s="23"/>
      <c r="B153" s="26"/>
      <c r="C153" s="7"/>
      <c r="D153" s="11"/>
      <c r="E153" s="8"/>
      <c r="F153" s="8"/>
      <c r="G153" s="8"/>
      <c r="H153" s="8"/>
      <c r="I153" s="7"/>
      <c r="J153" s="7"/>
      <c r="K153" s="7"/>
      <c r="L153" s="7"/>
      <c r="M153" s="7"/>
      <c r="N153" s="8"/>
      <c r="O153" s="8"/>
    </row>
    <row r="154" spans="1:15" ht="43.2" customHeight="1" x14ac:dyDescent="0.35">
      <c r="A154" s="23"/>
      <c r="B154" s="26"/>
      <c r="C154" s="7"/>
      <c r="D154" s="11"/>
      <c r="E154" s="8"/>
      <c r="F154" s="8"/>
      <c r="G154" s="8"/>
      <c r="H154" s="8"/>
      <c r="I154" s="7"/>
      <c r="J154" s="7"/>
      <c r="K154" s="7"/>
      <c r="L154" s="7"/>
      <c r="M154" s="7"/>
      <c r="N154" s="8"/>
      <c r="O154" s="8"/>
    </row>
    <row r="155" spans="1:15" ht="43.2" customHeight="1" x14ac:dyDescent="0.35">
      <c r="A155" s="23"/>
      <c r="B155" s="26"/>
      <c r="C155" s="7"/>
      <c r="D155" s="11"/>
      <c r="E155" s="8"/>
      <c r="F155" s="8"/>
      <c r="G155" s="8"/>
      <c r="H155" s="8"/>
      <c r="I155" s="7"/>
      <c r="J155" s="7"/>
      <c r="K155" s="7"/>
      <c r="L155" s="7"/>
      <c r="M155" s="7"/>
      <c r="N155" s="8"/>
      <c r="O155" s="8"/>
    </row>
    <row r="156" spans="1:15" ht="43.2" customHeight="1" x14ac:dyDescent="0.35">
      <c r="A156" s="23"/>
      <c r="B156" s="26"/>
      <c r="C156" s="7"/>
      <c r="D156" s="11"/>
      <c r="E156" s="8"/>
      <c r="F156" s="8"/>
      <c r="G156" s="8"/>
      <c r="H156" s="8"/>
      <c r="I156" s="7"/>
      <c r="J156" s="7"/>
      <c r="K156" s="7"/>
      <c r="L156" s="7"/>
      <c r="M156" s="7"/>
      <c r="N156" s="8"/>
      <c r="O156" s="8"/>
    </row>
    <row r="157" spans="1:15" ht="43.2" customHeight="1" x14ac:dyDescent="0.35">
      <c r="A157" s="23"/>
      <c r="B157" s="26"/>
      <c r="C157" s="7"/>
      <c r="D157" s="11"/>
      <c r="E157" s="8"/>
      <c r="F157" s="8"/>
      <c r="G157" s="8"/>
      <c r="H157" s="8"/>
      <c r="I157" s="7"/>
      <c r="J157" s="7"/>
      <c r="K157" s="7"/>
      <c r="L157" s="7"/>
      <c r="M157" s="7"/>
      <c r="N157" s="8"/>
      <c r="O157" s="8"/>
    </row>
    <row r="158" spans="1:15" ht="43.2" customHeight="1" x14ac:dyDescent="0.35">
      <c r="A158" s="23"/>
      <c r="B158" s="26"/>
      <c r="C158" s="7"/>
      <c r="D158" s="11"/>
      <c r="E158" s="8"/>
      <c r="F158" s="8"/>
      <c r="G158" s="8"/>
      <c r="H158" s="8"/>
      <c r="I158" s="7"/>
      <c r="J158" s="7"/>
      <c r="K158" s="7"/>
      <c r="L158" s="7"/>
      <c r="M158" s="7"/>
      <c r="N158" s="8"/>
      <c r="O158" s="8"/>
    </row>
    <row r="159" spans="1:15" ht="43.2" customHeight="1" x14ac:dyDescent="0.35">
      <c r="A159" s="23"/>
      <c r="B159" s="26"/>
      <c r="C159" s="7"/>
      <c r="D159" s="11"/>
      <c r="E159" s="8"/>
      <c r="F159" s="8"/>
      <c r="G159" s="8"/>
      <c r="H159" s="8"/>
      <c r="I159" s="7"/>
      <c r="J159" s="7"/>
      <c r="K159" s="7"/>
      <c r="L159" s="7"/>
      <c r="M159" s="7"/>
      <c r="N159" s="8"/>
      <c r="O159" s="8"/>
    </row>
    <row r="160" spans="1:15" ht="43.2" customHeight="1" x14ac:dyDescent="0.35">
      <c r="A160" s="23"/>
      <c r="B160" s="26"/>
      <c r="C160" s="7"/>
      <c r="D160" s="11"/>
      <c r="E160" s="8"/>
      <c r="F160" s="8"/>
      <c r="G160" s="8"/>
      <c r="H160" s="8"/>
      <c r="I160" s="7"/>
      <c r="J160" s="7"/>
      <c r="K160" s="7"/>
      <c r="L160" s="7"/>
      <c r="M160" s="7"/>
      <c r="N160" s="8"/>
      <c r="O160" s="8"/>
    </row>
    <row r="161" spans="1:15" ht="43.2" customHeight="1" x14ac:dyDescent="0.35">
      <c r="A161" s="23"/>
      <c r="B161" s="26"/>
      <c r="C161" s="7"/>
      <c r="D161" s="11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2" customHeight="1" x14ac:dyDescent="0.35">
      <c r="A162" s="23"/>
      <c r="B162" s="26"/>
      <c r="C162" s="7"/>
      <c r="D162" s="11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2" customHeight="1" x14ac:dyDescent="0.35">
      <c r="A163" s="23"/>
      <c r="B163" s="26"/>
      <c r="C163" s="7"/>
      <c r="D163" s="11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2" customHeight="1" x14ac:dyDescent="0.35">
      <c r="A164" s="23"/>
      <c r="B164" s="26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" customHeight="1" x14ac:dyDescent="0.35">
      <c r="A165" s="23"/>
      <c r="B165" s="26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" customHeight="1" x14ac:dyDescent="0.35">
      <c r="A166" s="23"/>
      <c r="B166" s="26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" customHeight="1" x14ac:dyDescent="0.35">
      <c r="A167" s="23"/>
      <c r="B167" s="26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" customHeight="1" x14ac:dyDescent="0.35">
      <c r="A168" s="23"/>
      <c r="B168" s="26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" customHeight="1" x14ac:dyDescent="0.35">
      <c r="A169" s="23"/>
      <c r="B169" s="26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" customHeight="1" x14ac:dyDescent="0.35">
      <c r="A170" s="23"/>
      <c r="B170" s="26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" customHeight="1" x14ac:dyDescent="0.35">
      <c r="A171" s="23"/>
      <c r="B171" s="26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" customHeight="1" x14ac:dyDescent="0.35">
      <c r="A172" s="23"/>
      <c r="B172" s="26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" customHeight="1" x14ac:dyDescent="0.35">
      <c r="A173" s="23"/>
      <c r="B173" s="26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" customHeight="1" x14ac:dyDescent="0.35">
      <c r="A174" s="23"/>
      <c r="B174" s="26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" customHeight="1" x14ac:dyDescent="0.35">
      <c r="A175" s="23"/>
      <c r="B175" s="26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" customHeight="1" x14ac:dyDescent="0.35">
      <c r="A176" s="23"/>
      <c r="B176" s="26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" customHeight="1" x14ac:dyDescent="0.35">
      <c r="A177" s="23"/>
      <c r="B177" s="26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" customHeight="1" x14ac:dyDescent="0.35">
      <c r="A178" s="23"/>
      <c r="B178" s="26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" customHeight="1" x14ac:dyDescent="0.35">
      <c r="A179" s="23"/>
      <c r="B179" s="26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" customHeight="1" x14ac:dyDescent="0.35">
      <c r="A180" s="23"/>
      <c r="B180" s="26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" customHeight="1" x14ac:dyDescent="0.35">
      <c r="A181" s="23"/>
      <c r="B181" s="26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" customHeight="1" x14ac:dyDescent="0.35">
      <c r="A182" s="23"/>
      <c r="B182" s="26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" customHeight="1" x14ac:dyDescent="0.35">
      <c r="A183" s="23"/>
      <c r="B183" s="26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" customHeight="1" x14ac:dyDescent="0.35">
      <c r="A184" s="23"/>
      <c r="B184" s="26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" customHeight="1" x14ac:dyDescent="0.35">
      <c r="A185" s="23"/>
      <c r="B185" s="26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" customHeight="1" x14ac:dyDescent="0.35">
      <c r="A186" s="23"/>
      <c r="B186" s="26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" customHeight="1" x14ac:dyDescent="0.35">
      <c r="A187" s="23"/>
      <c r="B187" s="26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" customHeight="1" x14ac:dyDescent="0.35">
      <c r="A188" s="23"/>
      <c r="B188" s="26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" customHeight="1" x14ac:dyDescent="0.35">
      <c r="A189" s="23"/>
      <c r="B189" s="26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" customHeight="1" x14ac:dyDescent="0.35">
      <c r="A190" s="23"/>
      <c r="B190" s="26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" customHeight="1" x14ac:dyDescent="0.35">
      <c r="A191" s="23"/>
      <c r="B191" s="26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" customHeight="1" x14ac:dyDescent="0.35">
      <c r="A192" s="23"/>
      <c r="B192" s="26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" customHeight="1" x14ac:dyDescent="0.35">
      <c r="A193" s="23"/>
      <c r="B193" s="26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" customHeight="1" x14ac:dyDescent="0.35">
      <c r="A194" s="23"/>
      <c r="B194" s="26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" customHeight="1" x14ac:dyDescent="0.35">
      <c r="A195" s="23"/>
      <c r="B195" s="26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" customHeight="1" x14ac:dyDescent="0.35">
      <c r="A196" s="23"/>
      <c r="B196" s="26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" customHeight="1" x14ac:dyDescent="0.35">
      <c r="A197" s="23"/>
      <c r="B197" s="26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" customHeight="1" x14ac:dyDescent="0.35">
      <c r="A198" s="23"/>
      <c r="B198" s="26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" customHeight="1" x14ac:dyDescent="0.35">
      <c r="A199" s="23"/>
      <c r="B199" s="26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" customHeight="1" x14ac:dyDescent="0.35">
      <c r="A200" s="23"/>
      <c r="B200" s="26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" customHeight="1" x14ac:dyDescent="0.35">
      <c r="A201" s="23"/>
      <c r="B201" s="26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" customHeight="1" x14ac:dyDescent="0.35">
      <c r="A202" s="23"/>
      <c r="B202" s="26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" customHeight="1" x14ac:dyDescent="0.35">
      <c r="A203" s="23"/>
      <c r="B203" s="26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" customHeight="1" x14ac:dyDescent="0.35">
      <c r="A204" s="23"/>
      <c r="B204" s="26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" customHeight="1" x14ac:dyDescent="0.35">
      <c r="A205" s="23"/>
      <c r="B205" s="26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" customHeight="1" x14ac:dyDescent="0.35">
      <c r="A206" s="23"/>
      <c r="B206" s="26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" customHeight="1" x14ac:dyDescent="0.35">
      <c r="A207" s="23"/>
      <c r="B207" s="26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" customHeight="1" x14ac:dyDescent="0.35">
      <c r="A208" s="23"/>
      <c r="B208" s="26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" customHeight="1" x14ac:dyDescent="0.35">
      <c r="A209" s="23"/>
      <c r="B209" s="26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" customHeight="1" x14ac:dyDescent="0.35">
      <c r="A210" s="23"/>
      <c r="B210" s="26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" customHeight="1" x14ac:dyDescent="0.35">
      <c r="A211" s="23"/>
      <c r="B211" s="26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" customHeight="1" x14ac:dyDescent="0.35">
      <c r="A212" s="23"/>
      <c r="B212" s="26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" customHeight="1" x14ac:dyDescent="0.35">
      <c r="A213" s="23"/>
      <c r="B213" s="26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" customHeight="1" x14ac:dyDescent="0.35">
      <c r="A214" s="23"/>
      <c r="B214" s="26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" customHeight="1" x14ac:dyDescent="0.35">
      <c r="A215" s="23"/>
      <c r="B215" s="26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" customHeight="1" x14ac:dyDescent="0.35">
      <c r="A216" s="23"/>
      <c r="B216" s="26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" customHeight="1" x14ac:dyDescent="0.35">
      <c r="A217" s="23"/>
      <c r="B217" s="26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" customHeight="1" x14ac:dyDescent="0.35">
      <c r="A218" s="23"/>
      <c r="B218" s="26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" customHeight="1" x14ac:dyDescent="0.35">
      <c r="A219" s="23"/>
      <c r="B219" s="26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" customHeight="1" x14ac:dyDescent="0.35">
      <c r="A220" s="23"/>
      <c r="B220" s="26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" customHeight="1" x14ac:dyDescent="0.35">
      <c r="A221" s="23"/>
      <c r="B221" s="26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" customHeight="1" x14ac:dyDescent="0.35">
      <c r="A222" s="23"/>
      <c r="B222" s="26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" customHeight="1" x14ac:dyDescent="0.35">
      <c r="A223" s="23"/>
      <c r="B223" s="26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" customHeight="1" x14ac:dyDescent="0.35">
      <c r="A224" s="23"/>
      <c r="B224" s="26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" customHeight="1" x14ac:dyDescent="0.35">
      <c r="A225" s="23"/>
      <c r="B225" s="26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" customHeight="1" x14ac:dyDescent="0.35">
      <c r="A226" s="23"/>
      <c r="B226" s="26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" customHeight="1" x14ac:dyDescent="0.35">
      <c r="A227" s="23"/>
      <c r="B227" s="26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" customHeight="1" x14ac:dyDescent="0.35">
      <c r="A228" s="23"/>
      <c r="B228" s="26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" customHeight="1" x14ac:dyDescent="0.35">
      <c r="A229" s="23"/>
      <c r="B229" s="26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" customHeight="1" x14ac:dyDescent="0.35">
      <c r="A230" s="23"/>
      <c r="B230" s="26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" customHeight="1" x14ac:dyDescent="0.35">
      <c r="A231" s="23"/>
      <c r="B231" s="26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" customHeight="1" x14ac:dyDescent="0.35">
      <c r="A232" s="23"/>
      <c r="B232" s="26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" customHeight="1" x14ac:dyDescent="0.35">
      <c r="A233" s="23"/>
      <c r="B233" s="26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" customHeight="1" x14ac:dyDescent="0.35">
      <c r="A234" s="23"/>
      <c r="B234" s="26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" customHeight="1" x14ac:dyDescent="0.35">
      <c r="A235" s="23"/>
      <c r="B235" s="26"/>
      <c r="C235" s="7"/>
      <c r="D235" s="7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" customHeight="1" x14ac:dyDescent="0.35">
      <c r="A236" s="23"/>
      <c r="B236" s="26"/>
      <c r="C236" s="7"/>
      <c r="D236" s="7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" customHeight="1" x14ac:dyDescent="0.35">
      <c r="A237" s="23"/>
      <c r="B237" s="26"/>
      <c r="C237" s="7"/>
      <c r="D237" s="7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" customHeight="1" x14ac:dyDescent="0.35">
      <c r="A238" s="23"/>
      <c r="B238" s="26"/>
      <c r="C238" s="7"/>
      <c r="D238" s="7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</sheetData>
  <sheetProtection formatCells="0" insertRows="0"/>
  <mergeCells count="21">
    <mergeCell ref="A15:A16"/>
    <mergeCell ref="B15:B16"/>
    <mergeCell ref="C15:D16"/>
    <mergeCell ref="E15:F16"/>
    <mergeCell ref="A13:A14"/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</mergeCells>
  <conditionalFormatting sqref="A15:H15 A14:F14 A16:F16 A13:H13 A1:O9 J13:O16 A17:O18 A12:O12 A10:E10 A11:D11 K10:O11 A52:O52 E45:H45 O51 A19:A27 A29:O30 H46 G46:G50 A31:A51 A54:O937 A53 J45:K45 O45">
    <cfRule type="expression" dxfId="589" priority="501">
      <formula>$F1="Fermeture"</formula>
    </cfRule>
    <cfRule type="expression" dxfId="588" priority="502">
      <formula>$F1="Modification"</formula>
    </cfRule>
    <cfRule type="expression" dxfId="587" priority="503">
      <formula>$F1="Création"</formula>
    </cfRule>
  </conditionalFormatting>
  <conditionalFormatting sqref="N1:N18 N52 N29:N30 G46:G50 N54:N937">
    <cfRule type="expression" dxfId="586" priority="500">
      <formula>$M1="Porteuse"</formula>
    </cfRule>
  </conditionalFormatting>
  <conditionalFormatting sqref="D1:E18 G1:N18 G45:H45 D52:E52 G52:N52 A1:A27 D29:E30 G29:N30 D46:E50 G46:G50 A29:A937 G54:N937 D54:E937 J45:K45 E45">
    <cfRule type="expression" dxfId="585" priority="498">
      <formula>$C1="Option"</formula>
    </cfRule>
  </conditionalFormatting>
  <conditionalFormatting sqref="C19:O19 B19:D21 B20:O25">
    <cfRule type="expression" dxfId="584" priority="495">
      <formula>$F19="Fermeture"</formula>
    </cfRule>
    <cfRule type="expression" dxfId="583" priority="496">
      <formula>$F19="Modification"</formula>
    </cfRule>
    <cfRule type="expression" dxfId="582" priority="497">
      <formula>$F19="Création"</formula>
    </cfRule>
  </conditionalFormatting>
  <conditionalFormatting sqref="N19:N25">
    <cfRule type="expression" dxfId="581" priority="494">
      <formula>$M19="Porteuse"</formula>
    </cfRule>
  </conditionalFormatting>
  <conditionalFormatting sqref="G19:N25 D19:E25">
    <cfRule type="expression" dxfId="580" priority="493">
      <formula>$C19="Option"</formula>
    </cfRule>
  </conditionalFormatting>
  <conditionalFormatting sqref="B19">
    <cfRule type="expression" dxfId="579" priority="490">
      <formula>$F19="Fermeture"</formula>
    </cfRule>
    <cfRule type="expression" dxfId="578" priority="491">
      <formula>$F19="Modification"</formula>
    </cfRule>
    <cfRule type="expression" dxfId="577" priority="492">
      <formula>$F19="Création"</formula>
    </cfRule>
  </conditionalFormatting>
  <conditionalFormatting sqref="B34:O36 E37:K37 E38:H43 I38:I45 J38:K43 N38:O43 M37:O37">
    <cfRule type="expression" dxfId="576" priority="482">
      <formula>$F34="Fermeture"</formula>
    </cfRule>
    <cfRule type="expression" dxfId="575" priority="483">
      <formula>$F34="Modification"</formula>
    </cfRule>
    <cfRule type="expression" dxfId="574" priority="484">
      <formula>$F34="Création"</formula>
    </cfRule>
  </conditionalFormatting>
  <conditionalFormatting sqref="N34:N43">
    <cfRule type="expression" dxfId="573" priority="481">
      <formula>$M34="Porteuse"</formula>
    </cfRule>
  </conditionalFormatting>
  <conditionalFormatting sqref="G34:N36 D34:E36 G38:H43 I38:I45 E37:E43 J38:K43 N38:N43 G37:K37 M37:N37">
    <cfRule type="expression" dxfId="572" priority="480">
      <formula>$C34="Option"</formula>
    </cfRule>
  </conditionalFormatting>
  <conditionalFormatting sqref="C49:O50 C47:H48 C46:F46 I46:O48">
    <cfRule type="expression" dxfId="571" priority="477">
      <formula>$F46="Fermeture"</formula>
    </cfRule>
    <cfRule type="expression" dxfId="570" priority="478">
      <formula>$F46="Modification"</formula>
    </cfRule>
    <cfRule type="expression" dxfId="569" priority="479">
      <formula>$F46="Création"</formula>
    </cfRule>
  </conditionalFormatting>
  <conditionalFormatting sqref="N46:N50">
    <cfRule type="expression" dxfId="568" priority="476">
      <formula>$M46="Porteuse"</formula>
    </cfRule>
  </conditionalFormatting>
  <conditionalFormatting sqref="G46:N50">
    <cfRule type="expression" dxfId="567" priority="475">
      <formula>$C46="Option"</formula>
    </cfRule>
  </conditionalFormatting>
  <conditionalFormatting sqref="C46">
    <cfRule type="expression" dxfId="566" priority="461">
      <formula>$F46="Fermeture"</formula>
    </cfRule>
    <cfRule type="expression" dxfId="565" priority="462">
      <formula>$F46="Modification"</formula>
    </cfRule>
    <cfRule type="expression" dxfId="564" priority="463">
      <formula>$F46="Création"</formula>
    </cfRule>
  </conditionalFormatting>
  <conditionalFormatting sqref="C48">
    <cfRule type="expression" dxfId="563" priority="458">
      <formula>$F48="Fermeture"</formula>
    </cfRule>
    <cfRule type="expression" dxfId="562" priority="459">
      <formula>$F48="Modification"</formula>
    </cfRule>
    <cfRule type="expression" dxfId="561" priority="460">
      <formula>$F48="Création"</formula>
    </cfRule>
  </conditionalFormatting>
  <conditionalFormatting sqref="C47">
    <cfRule type="expression" dxfId="560" priority="455">
      <formula>$F47="Fermeture"</formula>
    </cfRule>
    <cfRule type="expression" dxfId="559" priority="456">
      <formula>$F47="Modification"</formula>
    </cfRule>
    <cfRule type="expression" dxfId="558" priority="457">
      <formula>$F47="Création"</formula>
    </cfRule>
  </conditionalFormatting>
  <conditionalFormatting sqref="C47:F47 H47">
    <cfRule type="expression" dxfId="557" priority="442">
      <formula>$F47="Fermeture"</formula>
    </cfRule>
    <cfRule type="expression" dxfId="556" priority="443">
      <formula>$F47="Modification"</formula>
    </cfRule>
    <cfRule type="expression" dxfId="555" priority="444">
      <formula>$F47="Création"</formula>
    </cfRule>
  </conditionalFormatting>
  <conditionalFormatting sqref="D47:E47 H47">
    <cfRule type="expression" dxfId="554" priority="441">
      <formula>$C47="Option"</formula>
    </cfRule>
  </conditionalFormatting>
  <conditionalFormatting sqref="C46:F46 H46">
    <cfRule type="expression" dxfId="553" priority="438">
      <formula>$F46="Fermeture"</formula>
    </cfRule>
    <cfRule type="expression" dxfId="552" priority="439">
      <formula>$F46="Modification"</formula>
    </cfRule>
    <cfRule type="expression" dxfId="551" priority="440">
      <formula>$F46="Création"</formula>
    </cfRule>
  </conditionalFormatting>
  <conditionalFormatting sqref="D46:E46 H46">
    <cfRule type="expression" dxfId="550" priority="437">
      <formula>$C46="Option"</formula>
    </cfRule>
  </conditionalFormatting>
  <conditionalFormatting sqref="C48">
    <cfRule type="expression" dxfId="549" priority="434">
      <formula>$F48="Fermeture"</formula>
    </cfRule>
    <cfRule type="expression" dxfId="548" priority="435">
      <formula>$F48="Modification"</formula>
    </cfRule>
    <cfRule type="expression" dxfId="547" priority="436">
      <formula>$F48="Création"</formula>
    </cfRule>
  </conditionalFormatting>
  <conditionalFormatting sqref="C50:C51">
    <cfRule type="expression" dxfId="546" priority="431">
      <formula>$F50="Fermeture"</formula>
    </cfRule>
    <cfRule type="expression" dxfId="545" priority="432">
      <formula>$F50="Modification"</formula>
    </cfRule>
    <cfRule type="expression" dxfId="544" priority="433">
      <formula>$F50="Création"</formula>
    </cfRule>
  </conditionalFormatting>
  <conditionalFormatting sqref="C49">
    <cfRule type="expression" dxfId="543" priority="428">
      <formula>$F49="Fermeture"</formula>
    </cfRule>
    <cfRule type="expression" dxfId="542" priority="429">
      <formula>$F49="Modification"</formula>
    </cfRule>
    <cfRule type="expression" dxfId="541" priority="430">
      <formula>$F49="Création"</formula>
    </cfRule>
  </conditionalFormatting>
  <conditionalFormatting sqref="C47:F47 H47">
    <cfRule type="expression" dxfId="540" priority="422">
      <formula>$F47="Fermeture"</formula>
    </cfRule>
    <cfRule type="expression" dxfId="539" priority="423">
      <formula>$F47="Modification"</formula>
    </cfRule>
    <cfRule type="expression" dxfId="538" priority="424">
      <formula>$F47="Création"</formula>
    </cfRule>
  </conditionalFormatting>
  <conditionalFormatting sqref="D47:E47 H47">
    <cfRule type="expression" dxfId="537" priority="421">
      <formula>$C47="Option"</formula>
    </cfRule>
  </conditionalFormatting>
  <conditionalFormatting sqref="C46:F46 H46">
    <cfRule type="expression" dxfId="536" priority="418">
      <formula>$F46="Fermeture"</formula>
    </cfRule>
    <cfRule type="expression" dxfId="535" priority="419">
      <formula>$F46="Modification"</formula>
    </cfRule>
    <cfRule type="expression" dxfId="534" priority="420">
      <formula>$F46="Création"</formula>
    </cfRule>
  </conditionalFormatting>
  <conditionalFormatting sqref="D46:E46 H46">
    <cfRule type="expression" dxfId="533" priority="417">
      <formula>$C46="Option"</formula>
    </cfRule>
  </conditionalFormatting>
  <conditionalFormatting sqref="C48">
    <cfRule type="expression" dxfId="532" priority="414">
      <formula>$F48="Fermeture"</formula>
    </cfRule>
    <cfRule type="expression" dxfId="531" priority="415">
      <formula>$F48="Modification"</formula>
    </cfRule>
    <cfRule type="expression" dxfId="530" priority="416">
      <formula>$F48="Création"</formula>
    </cfRule>
  </conditionalFormatting>
  <conditionalFormatting sqref="C50:C51">
    <cfRule type="expression" dxfId="529" priority="411">
      <formula>$F50="Fermeture"</formula>
    </cfRule>
    <cfRule type="expression" dxfId="528" priority="412">
      <formula>$F50="Modification"</formula>
    </cfRule>
    <cfRule type="expression" dxfId="527" priority="413">
      <formula>$F50="Création"</formula>
    </cfRule>
  </conditionalFormatting>
  <conditionalFormatting sqref="C49">
    <cfRule type="expression" dxfId="526" priority="408">
      <formula>$F49="Fermeture"</formula>
    </cfRule>
    <cfRule type="expression" dxfId="525" priority="409">
      <formula>$F49="Modification"</formula>
    </cfRule>
    <cfRule type="expression" dxfId="524" priority="410">
      <formula>$F49="Création"</formula>
    </cfRule>
  </conditionalFormatting>
  <conditionalFormatting sqref="C49:F49 H49">
    <cfRule type="expression" dxfId="523" priority="405">
      <formula>$F49="Fermeture"</formula>
    </cfRule>
    <cfRule type="expression" dxfId="522" priority="406">
      <formula>$F49="Modification"</formula>
    </cfRule>
    <cfRule type="expression" dxfId="521" priority="407">
      <formula>$F49="Création"</formula>
    </cfRule>
  </conditionalFormatting>
  <conditionalFormatting sqref="D49:E49 H49">
    <cfRule type="expression" dxfId="520" priority="404">
      <formula>$C49="Option"</formula>
    </cfRule>
  </conditionalFormatting>
  <conditionalFormatting sqref="C48:F48 H48">
    <cfRule type="expression" dxfId="519" priority="401">
      <formula>$F48="Fermeture"</formula>
    </cfRule>
    <cfRule type="expression" dxfId="518" priority="402">
      <formula>$F48="Modification"</formula>
    </cfRule>
    <cfRule type="expression" dxfId="517" priority="403">
      <formula>$F48="Création"</formula>
    </cfRule>
  </conditionalFormatting>
  <conditionalFormatting sqref="D48:E48 H48">
    <cfRule type="expression" dxfId="516" priority="400">
      <formula>$C48="Option"</formula>
    </cfRule>
  </conditionalFormatting>
  <conditionalFormatting sqref="C50:C51">
    <cfRule type="expression" dxfId="515" priority="397">
      <formula>$F50="Fermeture"</formula>
    </cfRule>
    <cfRule type="expression" dxfId="514" priority="398">
      <formula>$F50="Modification"</formula>
    </cfRule>
    <cfRule type="expression" dxfId="513" priority="399">
      <formula>$F50="Création"</formula>
    </cfRule>
  </conditionalFormatting>
  <conditionalFormatting sqref="C46">
    <cfRule type="expression" dxfId="512" priority="361">
      <formula>$F46="Fermeture"</formula>
    </cfRule>
    <cfRule type="expression" dxfId="511" priority="362">
      <formula>$F46="Modification"</formula>
    </cfRule>
    <cfRule type="expression" dxfId="510" priority="363">
      <formula>$F46="Création"</formula>
    </cfRule>
  </conditionalFormatting>
  <conditionalFormatting sqref="C46">
    <cfRule type="expression" dxfId="509" priority="358">
      <formula>$F46="Fermeture"</formula>
    </cfRule>
    <cfRule type="expression" dxfId="508" priority="359">
      <formula>$F46="Modification"</formula>
    </cfRule>
    <cfRule type="expression" dxfId="507" priority="360">
      <formula>$F46="Création"</formula>
    </cfRule>
  </conditionalFormatting>
  <conditionalFormatting sqref="C48">
    <cfRule type="expression" dxfId="506" priority="355">
      <formula>$F48="Fermeture"</formula>
    </cfRule>
    <cfRule type="expression" dxfId="505" priority="356">
      <formula>$F48="Modification"</formula>
    </cfRule>
    <cfRule type="expression" dxfId="504" priority="357">
      <formula>$F48="Création"</formula>
    </cfRule>
  </conditionalFormatting>
  <conditionalFormatting sqref="C47">
    <cfRule type="expression" dxfId="503" priority="352">
      <formula>$F47="Fermeture"</formula>
    </cfRule>
    <cfRule type="expression" dxfId="502" priority="353">
      <formula>$F47="Modification"</formula>
    </cfRule>
    <cfRule type="expression" dxfId="501" priority="354">
      <formula>$F47="Création"</formula>
    </cfRule>
  </conditionalFormatting>
  <conditionalFormatting sqref="C46">
    <cfRule type="expression" dxfId="500" priority="349">
      <formula>$F46="Fermeture"</formula>
    </cfRule>
    <cfRule type="expression" dxfId="499" priority="350">
      <formula>$F46="Modification"</formula>
    </cfRule>
    <cfRule type="expression" dxfId="498" priority="351">
      <formula>$F46="Création"</formula>
    </cfRule>
  </conditionalFormatting>
  <conditionalFormatting sqref="C48">
    <cfRule type="expression" dxfId="497" priority="346">
      <formula>$F48="Fermeture"</formula>
    </cfRule>
    <cfRule type="expression" dxfId="496" priority="347">
      <formula>$F48="Modification"</formula>
    </cfRule>
    <cfRule type="expression" dxfId="495" priority="348">
      <formula>$F48="Création"</formula>
    </cfRule>
  </conditionalFormatting>
  <conditionalFormatting sqref="C47">
    <cfRule type="expression" dxfId="494" priority="343">
      <formula>$F47="Fermeture"</formula>
    </cfRule>
    <cfRule type="expression" dxfId="493" priority="344">
      <formula>$F47="Modification"</formula>
    </cfRule>
    <cfRule type="expression" dxfId="492" priority="345">
      <formula>$F47="Création"</formula>
    </cfRule>
  </conditionalFormatting>
  <conditionalFormatting sqref="C47:F47 H47">
    <cfRule type="expression" dxfId="491" priority="340">
      <formula>$F47="Fermeture"</formula>
    </cfRule>
    <cfRule type="expression" dxfId="490" priority="341">
      <formula>$F47="Modification"</formula>
    </cfRule>
    <cfRule type="expression" dxfId="489" priority="342">
      <formula>$F47="Création"</formula>
    </cfRule>
  </conditionalFormatting>
  <conditionalFormatting sqref="D47:E47 H47">
    <cfRule type="expression" dxfId="488" priority="339">
      <formula>$C47="Option"</formula>
    </cfRule>
  </conditionalFormatting>
  <conditionalFormatting sqref="C46:F46 H46">
    <cfRule type="expression" dxfId="487" priority="336">
      <formula>$F46="Fermeture"</formula>
    </cfRule>
    <cfRule type="expression" dxfId="486" priority="337">
      <formula>$F46="Modification"</formula>
    </cfRule>
    <cfRule type="expression" dxfId="485" priority="338">
      <formula>$F46="Création"</formula>
    </cfRule>
  </conditionalFormatting>
  <conditionalFormatting sqref="D46:E46 H46">
    <cfRule type="expression" dxfId="484" priority="335">
      <formula>$C46="Option"</formula>
    </cfRule>
  </conditionalFormatting>
  <conditionalFormatting sqref="C48">
    <cfRule type="expression" dxfId="483" priority="332">
      <formula>$F48="Fermeture"</formula>
    </cfRule>
    <cfRule type="expression" dxfId="482" priority="333">
      <formula>$F48="Modification"</formula>
    </cfRule>
    <cfRule type="expression" dxfId="481" priority="334">
      <formula>$F48="Création"</formula>
    </cfRule>
  </conditionalFormatting>
  <conditionalFormatting sqref="C50:C51">
    <cfRule type="expression" dxfId="480" priority="329">
      <formula>$F50="Fermeture"</formula>
    </cfRule>
    <cfRule type="expression" dxfId="479" priority="330">
      <formula>$F50="Modification"</formula>
    </cfRule>
    <cfRule type="expression" dxfId="478" priority="331">
      <formula>$F50="Création"</formula>
    </cfRule>
  </conditionalFormatting>
  <conditionalFormatting sqref="C49">
    <cfRule type="expression" dxfId="477" priority="326">
      <formula>$F49="Fermeture"</formula>
    </cfRule>
    <cfRule type="expression" dxfId="476" priority="327">
      <formula>$F49="Modification"</formula>
    </cfRule>
    <cfRule type="expression" dxfId="475" priority="328">
      <formula>$F49="Création"</formula>
    </cfRule>
  </conditionalFormatting>
  <conditionalFormatting sqref="M33">
    <cfRule type="expression" dxfId="474" priority="176">
      <formula>$C33="Option"</formula>
    </cfRule>
  </conditionalFormatting>
  <conditionalFormatting sqref="C51:F51">
    <cfRule type="expression" dxfId="473" priority="292">
      <formula>$F51="Fermeture"</formula>
    </cfRule>
    <cfRule type="expression" dxfId="472" priority="293">
      <formula>$F51="Modification"</formula>
    </cfRule>
    <cfRule type="expression" dxfId="471" priority="294">
      <formula>$F51="Création"</formula>
    </cfRule>
  </conditionalFormatting>
  <conditionalFormatting sqref="D51:E51">
    <cfRule type="expression" dxfId="470" priority="291">
      <formula>$C51="Option"</formula>
    </cfRule>
  </conditionalFormatting>
  <conditionalFormatting sqref="I51:J51">
    <cfRule type="expression" dxfId="469" priority="288">
      <formula>$F51="Fermeture"</formula>
    </cfRule>
    <cfRule type="expression" dxfId="468" priority="289">
      <formula>$F51="Modification"</formula>
    </cfRule>
    <cfRule type="expression" dxfId="467" priority="290">
      <formula>$F51="Création"</formula>
    </cfRule>
  </conditionalFormatting>
  <conditionalFormatting sqref="I51:J51">
    <cfRule type="expression" dxfId="466" priority="287">
      <formula>$C51="Option"</formula>
    </cfRule>
  </conditionalFormatting>
  <conditionalFormatting sqref="D31:E31 K32:N32 G31:N31 K33:L33 N33">
    <cfRule type="expression" dxfId="465" priority="180">
      <formula>$C31="Option"</formula>
    </cfRule>
  </conditionalFormatting>
  <conditionalFormatting sqref="B31:O31 K33:L33 K32:O32 N33:O33">
    <cfRule type="expression" dxfId="464" priority="178">
      <formula>$F31="Fermeture"</formula>
    </cfRule>
  </conditionalFormatting>
  <conditionalFormatting sqref="N31:N33">
    <cfRule type="expression" dxfId="463" priority="177">
      <formula>$M31="Porteuse"</formula>
    </cfRule>
  </conditionalFormatting>
  <conditionalFormatting sqref="M33">
    <cfRule type="expression" dxfId="462" priority="174">
      <formula>$F33="Fermeture"</formula>
    </cfRule>
  </conditionalFormatting>
  <conditionalFormatting sqref="B31:O31 K33:L33 K32:O32 N33:O33">
    <cfRule type="expression" dxfId="461" priority="179">
      <formula>$F31="Modification"</formula>
    </cfRule>
    <cfRule type="expression" dxfId="460" priority="181">
      <formula>$F31="Création"</formula>
    </cfRule>
  </conditionalFormatting>
  <conditionalFormatting sqref="M33">
    <cfRule type="expression" dxfId="459" priority="175">
      <formula>$F33="Modification"</formula>
    </cfRule>
    <cfRule type="expression" dxfId="458" priority="182">
      <formula>$F33="Création"</formula>
    </cfRule>
  </conditionalFormatting>
  <conditionalFormatting sqref="F32">
    <cfRule type="expression" dxfId="457" priority="172">
      <formula>$F32="Modification"</formula>
    </cfRule>
    <cfRule type="expression" dxfId="456" priority="173">
      <formula>$F32="Création"</formula>
    </cfRule>
  </conditionalFormatting>
  <conditionalFormatting sqref="F32">
    <cfRule type="expression" dxfId="455" priority="171">
      <formula>$F32="Fermeture"</formula>
    </cfRule>
  </conditionalFormatting>
  <conditionalFormatting sqref="F33">
    <cfRule type="expression" dxfId="454" priority="169">
      <formula>$F33="Modification"</formula>
    </cfRule>
    <cfRule type="expression" dxfId="453" priority="170">
      <formula>$F33="Création"</formula>
    </cfRule>
  </conditionalFormatting>
  <conditionalFormatting sqref="F33">
    <cfRule type="expression" dxfId="452" priority="168">
      <formula>$F33="Fermeture"</formula>
    </cfRule>
  </conditionalFormatting>
  <conditionalFormatting sqref="D26:E27">
    <cfRule type="expression" dxfId="451" priority="138">
      <formula>$C26="Option"</formula>
    </cfRule>
  </conditionalFormatting>
  <conditionalFormatting sqref="C26:C27">
    <cfRule type="expression" dxfId="450" priority="142">
      <formula>$F26="Fermeture"</formula>
    </cfRule>
    <cfRule type="expression" dxfId="449" priority="143">
      <formula>$F26="Modification"</formula>
    </cfRule>
    <cfRule type="expression" dxfId="448" priority="144">
      <formula>$F26="Création"</formula>
    </cfRule>
  </conditionalFormatting>
  <conditionalFormatting sqref="C26:C27">
    <cfRule type="expression" dxfId="447" priority="139">
      <formula>$F26="Fermeture"</formula>
    </cfRule>
    <cfRule type="expression" dxfId="446" priority="140">
      <formula>$F26="Modification"</formula>
    </cfRule>
    <cfRule type="expression" dxfId="445" priority="141">
      <formula>$F26="Création"</formula>
    </cfRule>
  </conditionalFormatting>
  <conditionalFormatting sqref="G26:H27">
    <cfRule type="expression" dxfId="444" priority="134">
      <formula>$C26="Option"</formula>
    </cfRule>
  </conditionalFormatting>
  <conditionalFormatting sqref="D26:E27 G26:H27">
    <cfRule type="expression" dxfId="443" priority="135">
      <formula>$F26="Fermeture"</formula>
    </cfRule>
    <cfRule type="expression" dxfId="442" priority="136">
      <formula>$F26="Modification"</formula>
    </cfRule>
    <cfRule type="expression" dxfId="441" priority="137">
      <formula>$F26="Création"</formula>
    </cfRule>
  </conditionalFormatting>
  <conditionalFormatting sqref="D26:E27 G26:H27">
    <cfRule type="expression" dxfId="440" priority="131">
      <formula>$F26="Fermeture"</formula>
    </cfRule>
    <cfRule type="expression" dxfId="439" priority="132">
      <formula>$F26="Modification"</formula>
    </cfRule>
    <cfRule type="expression" dxfId="438" priority="133">
      <formula>$F26="Création"</formula>
    </cfRule>
  </conditionalFormatting>
  <conditionalFormatting sqref="G26:H27 D26:E27">
    <cfRule type="expression" dxfId="437" priority="130">
      <formula>$C26="Option"</formula>
    </cfRule>
  </conditionalFormatting>
  <conditionalFormatting sqref="I26:K27">
    <cfRule type="expression" dxfId="436" priority="126">
      <formula>$C26="Option"</formula>
    </cfRule>
    <cfRule type="expression" dxfId="435" priority="127">
      <formula>$F26="Fermeture"</formula>
    </cfRule>
    <cfRule type="expression" dxfId="434" priority="128">
      <formula>$F26="Modification"</formula>
    </cfRule>
    <cfRule type="expression" dxfId="433" priority="129">
      <formula>$F26="Création"</formula>
    </cfRule>
  </conditionalFormatting>
  <conditionalFormatting sqref="I26:K27">
    <cfRule type="expression" dxfId="432" priority="122">
      <formula>$C26="Option"</formula>
    </cfRule>
    <cfRule type="expression" dxfId="431" priority="123">
      <formula>$F26="Fermeture"</formula>
    </cfRule>
    <cfRule type="expression" dxfId="430" priority="124">
      <formula>$F26="Modification"</formula>
    </cfRule>
    <cfRule type="expression" dxfId="429" priority="125">
      <formula>$F26="Création"</formula>
    </cfRule>
  </conditionalFormatting>
  <conditionalFormatting sqref="L26:L27 O26:O27">
    <cfRule type="expression" dxfId="428" priority="115">
      <formula>$F26="Fermeture"</formula>
    </cfRule>
    <cfRule type="expression" dxfId="427" priority="116">
      <formula>$F26="Modification"</formula>
    </cfRule>
    <cfRule type="expression" dxfId="426" priority="117">
      <formula>$F26="Création"</formula>
    </cfRule>
  </conditionalFormatting>
  <conditionalFormatting sqref="L26:L27">
    <cfRule type="expression" dxfId="425" priority="114">
      <formula>$C26="Option"</formula>
    </cfRule>
  </conditionalFormatting>
  <conditionalFormatting sqref="L26:L27">
    <cfRule type="expression" dxfId="424" priority="119">
      <formula>$F26="Fermeture"</formula>
    </cfRule>
  </conditionalFormatting>
  <conditionalFormatting sqref="L26:L27">
    <cfRule type="expression" dxfId="423" priority="118">
      <formula>$C26="Option"</formula>
    </cfRule>
  </conditionalFormatting>
  <conditionalFormatting sqref="O26:O27">
    <cfRule type="expression" dxfId="422" priority="111">
      <formula>$F26="Fermeture"</formula>
    </cfRule>
  </conditionalFormatting>
  <conditionalFormatting sqref="L26:L27">
    <cfRule type="expression" dxfId="421" priority="120">
      <formula>$F26="Modification"</formula>
    </cfRule>
    <cfRule type="expression" dxfId="420" priority="121">
      <formula>$F26="Création"</formula>
    </cfRule>
  </conditionalFormatting>
  <conditionalFormatting sqref="O26:O27">
    <cfRule type="expression" dxfId="419" priority="112">
      <formula>$F26="Modification"</formula>
    </cfRule>
    <cfRule type="expression" dxfId="418" priority="113">
      <formula>$F26="Création"</formula>
    </cfRule>
  </conditionalFormatting>
  <conditionalFormatting sqref="M26:M27">
    <cfRule type="expression" dxfId="417" priority="109">
      <formula>$F26="Modification"</formula>
    </cfRule>
    <cfRule type="expression" dxfId="416" priority="110">
      <formula>$F26="Création"</formula>
    </cfRule>
  </conditionalFormatting>
  <conditionalFormatting sqref="M26:M27">
    <cfRule type="expression" dxfId="415" priority="108">
      <formula>$F26="Fermeture"</formula>
    </cfRule>
  </conditionalFormatting>
  <conditionalFormatting sqref="M26:M27">
    <cfRule type="expression" dxfId="414" priority="107">
      <formula>$C26="Option"</formula>
    </cfRule>
  </conditionalFormatting>
  <conditionalFormatting sqref="N26:N27">
    <cfRule type="expression" dxfId="413" priority="102">
      <formula>$C26="Option"</formula>
    </cfRule>
  </conditionalFormatting>
  <conditionalFormatting sqref="N26:N27">
    <cfRule type="expression" dxfId="412" priority="103">
      <formula>$M26="Porteuse"</formula>
    </cfRule>
    <cfRule type="expression" dxfId="411" priority="104">
      <formula>$F26="Fermeture"</formula>
    </cfRule>
    <cfRule type="expression" dxfId="410" priority="105">
      <formula>$F26="Modification"</formula>
    </cfRule>
    <cfRule type="expression" dxfId="409" priority="106">
      <formula>$F26="Création"</formula>
    </cfRule>
  </conditionalFormatting>
  <conditionalFormatting sqref="F27">
    <cfRule type="expression" dxfId="408" priority="100">
      <formula>$F27="Modification"</formula>
    </cfRule>
    <cfRule type="expression" dxfId="407" priority="101">
      <formula>$F27="Création"</formula>
    </cfRule>
  </conditionalFormatting>
  <conditionalFormatting sqref="F27">
    <cfRule type="expression" dxfId="406" priority="99">
      <formula>$F27="Fermeture"</formula>
    </cfRule>
  </conditionalFormatting>
  <conditionalFormatting sqref="F27">
    <cfRule type="expression" dxfId="405" priority="88">
      <formula>$F27="Modification"</formula>
    </cfRule>
    <cfRule type="expression" dxfId="404" priority="89">
      <formula>$F27="Création"</formula>
    </cfRule>
  </conditionalFormatting>
  <conditionalFormatting sqref="F27">
    <cfRule type="expression" dxfId="403" priority="87">
      <formula>$F27="Fermeture"</formula>
    </cfRule>
  </conditionalFormatting>
  <conditionalFormatting sqref="B26:B27">
    <cfRule type="expression" dxfId="402" priority="93">
      <formula>#REF!="Fermeture"</formula>
    </cfRule>
    <cfRule type="expression" dxfId="401" priority="94">
      <formula>#REF!="Modification"</formula>
    </cfRule>
    <cfRule type="expression" dxfId="400" priority="95">
      <formula>#REF!="Création"</formula>
    </cfRule>
  </conditionalFormatting>
  <conditionalFormatting sqref="G28:N28 D28:E28">
    <cfRule type="expression" dxfId="399" priority="78">
      <formula>$C28="Option"</formula>
    </cfRule>
  </conditionalFormatting>
  <conditionalFormatting sqref="F26">
    <cfRule type="expression" dxfId="398" priority="91">
      <formula>$F26="Modification"</formula>
    </cfRule>
    <cfRule type="expression" dxfId="397" priority="92">
      <formula>$F26="Création"</formula>
    </cfRule>
  </conditionalFormatting>
  <conditionalFormatting sqref="F26">
    <cfRule type="expression" dxfId="396" priority="90">
      <formula>$F26="Fermeture"</formula>
    </cfRule>
  </conditionalFormatting>
  <conditionalFormatting sqref="A28">
    <cfRule type="expression" dxfId="395" priority="84">
      <formula>$F28="Fermeture"</formula>
    </cfRule>
    <cfRule type="expression" dxfId="394" priority="85">
      <formula>$F28="Modification"</formula>
    </cfRule>
    <cfRule type="expression" dxfId="393" priority="86">
      <formula>$F28="Création"</formula>
    </cfRule>
  </conditionalFormatting>
  <conditionalFormatting sqref="A28">
    <cfRule type="expression" dxfId="392" priority="83">
      <formula>$C28="Option"</formula>
    </cfRule>
  </conditionalFormatting>
  <conditionalFormatting sqref="B28:O28">
    <cfRule type="expression" dxfId="391" priority="80">
      <formula>$F28="Fermeture"</formula>
    </cfRule>
    <cfRule type="expression" dxfId="390" priority="81">
      <formula>$F28="Modification"</formula>
    </cfRule>
    <cfRule type="expression" dxfId="389" priority="82">
      <formula>$F28="Création"</formula>
    </cfRule>
  </conditionalFormatting>
  <conditionalFormatting sqref="N28">
    <cfRule type="expression" dxfId="388" priority="79">
      <formula>$M28="Porteuse"</formula>
    </cfRule>
  </conditionalFormatting>
  <conditionalFormatting sqref="G44:H44 E44 J44:K44">
    <cfRule type="expression" dxfId="387" priority="60">
      <formula>$C44="Option"</formula>
    </cfRule>
  </conditionalFormatting>
  <conditionalFormatting sqref="E44:H44 J44:K44 O44">
    <cfRule type="expression" dxfId="386" priority="62">
      <formula>$F44="Fermeture"</formula>
    </cfRule>
    <cfRule type="expression" dxfId="385" priority="63">
      <formula>$F44="Modification"</formula>
    </cfRule>
    <cfRule type="expression" dxfId="384" priority="64">
      <formula>$F44="Création"</formula>
    </cfRule>
  </conditionalFormatting>
  <conditionalFormatting sqref="C37:C45">
    <cfRule type="expression" dxfId="383" priority="50">
      <formula>$F37="Fermeture"</formula>
    </cfRule>
    <cfRule type="expression" dxfId="382" priority="51">
      <formula>$F37="Modification"</formula>
    </cfRule>
    <cfRule type="expression" dxfId="381" priority="52">
      <formula>$F37="Création"</formula>
    </cfRule>
  </conditionalFormatting>
  <conditionalFormatting sqref="M51">
    <cfRule type="expression" dxfId="380" priority="40">
      <formula>$F51="Fermeture"</formula>
    </cfRule>
    <cfRule type="expression" dxfId="379" priority="41">
      <formula>$F51="Modification"</formula>
    </cfRule>
    <cfRule type="expression" dxfId="378" priority="42">
      <formula>$F51="Création"</formula>
    </cfRule>
  </conditionalFormatting>
  <conditionalFormatting sqref="M51">
    <cfRule type="expression" dxfId="377" priority="39">
      <formula>$C51="Option"</formula>
    </cfRule>
  </conditionalFormatting>
  <conditionalFormatting sqref="N51">
    <cfRule type="expression" dxfId="376" priority="36">
      <formula>$F51="Fermeture"</formula>
    </cfRule>
    <cfRule type="expression" dxfId="375" priority="37">
      <formula>$F51="Modification"</formula>
    </cfRule>
    <cfRule type="expression" dxfId="374" priority="38">
      <formula>$F51="Création"</formula>
    </cfRule>
  </conditionalFormatting>
  <conditionalFormatting sqref="N51">
    <cfRule type="expression" dxfId="373" priority="35">
      <formula>$M51="Porteuse"</formula>
    </cfRule>
  </conditionalFormatting>
  <conditionalFormatting sqref="N51">
    <cfRule type="expression" dxfId="372" priority="34">
      <formula>$C51="Option"</formula>
    </cfRule>
  </conditionalFormatting>
  <conditionalFormatting sqref="B37:B51">
    <cfRule type="expression" dxfId="371" priority="31">
      <formula>$F37="Fermeture"</formula>
    </cfRule>
    <cfRule type="expression" dxfId="370" priority="32">
      <formula>$F37="Modification"</formula>
    </cfRule>
    <cfRule type="expression" dxfId="369" priority="33">
      <formula>$F37="Création"</formula>
    </cfRule>
  </conditionalFormatting>
  <conditionalFormatting sqref="B53:O53">
    <cfRule type="expression" dxfId="368" priority="28">
      <formula>$F53="Fermeture"</formula>
    </cfRule>
    <cfRule type="expression" dxfId="367" priority="29">
      <formula>$F53="Modification"</formula>
    </cfRule>
    <cfRule type="expression" dxfId="366" priority="30">
      <formula>$F53="Création"</formula>
    </cfRule>
  </conditionalFormatting>
  <conditionalFormatting sqref="N53">
    <cfRule type="expression" dxfId="365" priority="27">
      <formula>$M53="Porteuse"</formula>
    </cfRule>
  </conditionalFormatting>
  <conditionalFormatting sqref="G53:N53 D53:E53">
    <cfRule type="expression" dxfId="364" priority="26">
      <formula>$C53="Option"</formula>
    </cfRule>
  </conditionalFormatting>
  <conditionalFormatting sqref="G53">
    <cfRule type="expression" dxfId="363" priority="23">
      <formula>$F53="Fermeture"</formula>
    </cfRule>
    <cfRule type="expression" dxfId="362" priority="24">
      <formula>$F53="Modification"</formula>
    </cfRule>
    <cfRule type="expression" dxfId="361" priority="25">
      <formula>$F53="Création"</formula>
    </cfRule>
  </conditionalFormatting>
  <conditionalFormatting sqref="D37:D45">
    <cfRule type="expression" dxfId="360" priority="20">
      <formula>$F37="Fermeture"</formula>
    </cfRule>
    <cfRule type="expression" dxfId="359" priority="21">
      <formula>$F37="Modification"</formula>
    </cfRule>
    <cfRule type="expression" dxfId="358" priority="22">
      <formula>$F37="Création"</formula>
    </cfRule>
  </conditionalFormatting>
  <conditionalFormatting sqref="D37:D45">
    <cfRule type="expression" dxfId="357" priority="19">
      <formula>$C37="Option"</formula>
    </cfRule>
  </conditionalFormatting>
  <conditionalFormatting sqref="N44">
    <cfRule type="expression" dxfId="356" priority="16">
      <formula>$F44="Fermeture"</formula>
    </cfRule>
    <cfRule type="expression" dxfId="355" priority="17">
      <formula>$F44="Modification"</formula>
    </cfRule>
    <cfRule type="expression" dxfId="354" priority="18">
      <formula>$F44="Création"</formula>
    </cfRule>
  </conditionalFormatting>
  <conditionalFormatting sqref="N44">
    <cfRule type="expression" dxfId="353" priority="15">
      <formula>$M44="Porteuse"</formula>
    </cfRule>
  </conditionalFormatting>
  <conditionalFormatting sqref="N44">
    <cfRule type="expression" dxfId="352" priority="14">
      <formula>$C44="Option"</formula>
    </cfRule>
  </conditionalFormatting>
  <conditionalFormatting sqref="N45">
    <cfRule type="expression" dxfId="351" priority="11">
      <formula>$F45="Fermeture"</formula>
    </cfRule>
    <cfRule type="expression" dxfId="350" priority="12">
      <formula>$F45="Modification"</formula>
    </cfRule>
    <cfRule type="expression" dxfId="349" priority="13">
      <formula>$F45="Création"</formula>
    </cfRule>
  </conditionalFormatting>
  <conditionalFormatting sqref="N45">
    <cfRule type="expression" dxfId="348" priority="10">
      <formula>$M45="Porteuse"</formula>
    </cfRule>
  </conditionalFormatting>
  <conditionalFormatting sqref="N45">
    <cfRule type="expression" dxfId="347" priority="9">
      <formula>$C45="Option"</formula>
    </cfRule>
  </conditionalFormatting>
  <conditionalFormatting sqref="M38:M45">
    <cfRule type="expression" dxfId="346" priority="6">
      <formula>$F38="Fermeture"</formula>
    </cfRule>
    <cfRule type="expression" dxfId="345" priority="7">
      <formula>$F38="Modification"</formula>
    </cfRule>
    <cfRule type="expression" dxfId="344" priority="8">
      <formula>$F38="Création"</formula>
    </cfRule>
  </conditionalFormatting>
  <conditionalFormatting sqref="M38:M45">
    <cfRule type="expression" dxfId="343" priority="5">
      <formula>$C38="Option"</formula>
    </cfRule>
  </conditionalFormatting>
  <conditionalFormatting sqref="L37:L45">
    <cfRule type="expression" dxfId="342" priority="2">
      <formula>$F37="Fermeture"</formula>
    </cfRule>
    <cfRule type="expression" dxfId="341" priority="3">
      <formula>$F37="Modification"</formula>
    </cfRule>
    <cfRule type="expression" dxfId="340" priority="4">
      <formula>$F37="Création"</formula>
    </cfRule>
  </conditionalFormatting>
  <conditionalFormatting sqref="L37:L45">
    <cfRule type="expression" dxfId="339" priority="1">
      <formula>$C37="Option"</formula>
    </cfRule>
  </conditionalFormatting>
  <dataValidations count="6">
    <dataValidation type="list" allowBlank="1" showInputMessage="1" showErrorMessage="1" sqref="M19:M238" xr:uid="{479795C5-909B-4AE2-9881-EFE3319EB9D1}">
      <formula1>List_Mutualisation</formula1>
    </dataValidation>
    <dataValidation type="list" allowBlank="1" showInputMessage="1" showErrorMessage="1" sqref="H19:H50 H52:H238" xr:uid="{A3DDB933-5170-4C31-A89C-0731F28E5A87}">
      <formula1>List_CNU</formula1>
    </dataValidation>
    <dataValidation type="list" allowBlank="1" showInputMessage="1" showErrorMessage="1" sqref="C19:C50 C52:C238" xr:uid="{1BB5132C-B000-4A3F-A03B-07FE670CF54E}">
      <formula1>List_NatureELP</formula1>
    </dataValidation>
    <dataValidation type="list" allowBlank="1" showInputMessage="1" showErrorMessage="1" sqref="F19:F50 F52:F238" xr:uid="{5AE22C65-C596-4422-A99D-54C42B97053E}">
      <formula1>List_Statut</formula1>
    </dataValidation>
    <dataValidation type="list" allowBlank="1" showInputMessage="1" showErrorMessage="1" sqref="E19:E50 E52:E238" xr:uid="{BB0019CC-A090-4B55-B19B-528DE39AE908}">
      <formula1>List_Type</formula1>
    </dataValidation>
    <dataValidation type="list" allowBlank="1" showInputMessage="1" showErrorMessage="1" sqref="L52:L238 L19:L50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sheetPr codeName="Feuil7"/>
  <dimension ref="A1:S300"/>
  <sheetViews>
    <sheetView topLeftCell="A36" zoomScale="70" zoomScaleNormal="70" workbookViewId="0">
      <selection activeCell="G43" sqref="G43"/>
    </sheetView>
  </sheetViews>
  <sheetFormatPr baseColWidth="10" defaultColWidth="11.44140625" defaultRowHeight="14.4" x14ac:dyDescent="0.3"/>
  <cols>
    <col min="1" max="1" width="39" style="15" customWidth="1"/>
    <col min="2" max="2" width="50.6640625" style="15" customWidth="1"/>
    <col min="3" max="3" width="15.5546875" style="19" customWidth="1"/>
    <col min="4" max="4" width="20.88671875" style="15" customWidth="1"/>
    <col min="5" max="6" width="15.5546875" style="15" customWidth="1"/>
    <col min="7" max="7" width="25.109375" style="15" customWidth="1"/>
    <col min="8" max="8" width="27.109375" style="15" customWidth="1"/>
    <col min="9" max="9" width="35.33203125" style="15" customWidth="1"/>
    <col min="10" max="10" width="15.5546875" style="15" customWidth="1"/>
    <col min="11" max="11" width="40.6640625" style="15" customWidth="1"/>
    <col min="12" max="12" width="31.6640625" style="15" customWidth="1"/>
    <col min="13" max="14" width="22.44140625" style="15" customWidth="1"/>
    <col min="15" max="15" width="20.33203125" style="15" customWidth="1"/>
    <col min="16" max="16" width="21.5546875" style="15" bestFit="1" customWidth="1"/>
    <col min="17" max="18" width="17.88671875" style="15" customWidth="1"/>
    <col min="19" max="19" width="79.5546875" style="15" customWidth="1"/>
  </cols>
  <sheetData>
    <row r="1" spans="1:19" x14ac:dyDescent="0.3">
      <c r="A1" s="116"/>
      <c r="B1" s="116"/>
      <c r="C1" s="116"/>
      <c r="D1" s="116"/>
      <c r="E1" s="116"/>
      <c r="F1" s="116"/>
      <c r="G1" s="116"/>
      <c r="H1" s="116"/>
      <c r="I1" s="116"/>
      <c r="J1" s="33"/>
    </row>
    <row r="2" spans="1:19" x14ac:dyDescent="0.3">
      <c r="A2" s="116"/>
      <c r="B2" s="116"/>
      <c r="C2" s="116"/>
      <c r="D2" s="116"/>
      <c r="E2" s="116"/>
      <c r="F2" s="116"/>
      <c r="G2" s="116"/>
      <c r="H2" s="116"/>
      <c r="I2" s="116"/>
      <c r="J2" s="33"/>
    </row>
    <row r="3" spans="1:19" x14ac:dyDescent="0.3">
      <c r="A3" s="116"/>
      <c r="B3" s="116"/>
      <c r="C3" s="116"/>
      <c r="D3" s="116"/>
      <c r="E3" s="116"/>
      <c r="F3" s="116"/>
      <c r="G3" s="116"/>
      <c r="H3" s="116"/>
      <c r="I3" s="116"/>
      <c r="J3" s="33"/>
    </row>
    <row r="4" spans="1:19" x14ac:dyDescent="0.3">
      <c r="A4" s="116"/>
      <c r="B4" s="116"/>
      <c r="C4" s="116"/>
      <c r="D4" s="116"/>
      <c r="E4" s="116"/>
      <c r="F4" s="116"/>
      <c r="G4" s="116"/>
      <c r="H4" s="116"/>
      <c r="I4" s="116"/>
      <c r="J4" s="33"/>
    </row>
    <row r="5" spans="1:19" x14ac:dyDescent="0.3">
      <c r="A5" s="116"/>
      <c r="B5" s="116"/>
      <c r="C5" s="116"/>
      <c r="D5" s="116"/>
      <c r="E5" s="116"/>
      <c r="F5" s="116"/>
      <c r="G5" s="116"/>
      <c r="H5" s="116"/>
      <c r="I5" s="116"/>
      <c r="J5" s="33"/>
    </row>
    <row r="6" spans="1:19" x14ac:dyDescent="0.3">
      <c r="A6" s="116"/>
      <c r="B6" s="116"/>
      <c r="C6" s="116"/>
      <c r="D6" s="116"/>
      <c r="E6" s="116"/>
      <c r="F6" s="116"/>
      <c r="G6" s="116"/>
      <c r="H6" s="116"/>
      <c r="I6" s="116"/>
      <c r="J6" s="33"/>
    </row>
    <row r="7" spans="1:19" ht="14.4" customHeight="1" x14ac:dyDescent="0.3">
      <c r="A7" s="136" t="s">
        <v>384</v>
      </c>
      <c r="B7" s="135" t="str">
        <f>'Fiche Générale'!B2</f>
        <v>LIFE</v>
      </c>
      <c r="C7" s="118" t="s">
        <v>262</v>
      </c>
      <c r="D7" s="118"/>
      <c r="E7" s="133" t="str">
        <f>'Fiche Générale'!B3</f>
        <v>Sciences du vivant</v>
      </c>
      <c r="F7" s="134"/>
      <c r="G7" s="118" t="s">
        <v>385</v>
      </c>
      <c r="H7" s="135" t="str">
        <f>'Fiche Générale'!B4</f>
        <v>SMVIE18</v>
      </c>
      <c r="I7" s="135"/>
      <c r="J7" s="34"/>
      <c r="K7" s="20"/>
    </row>
    <row r="8" spans="1:19" ht="14.4" customHeight="1" x14ac:dyDescent="0.3">
      <c r="A8" s="137"/>
      <c r="B8" s="135"/>
      <c r="C8" s="118"/>
      <c r="D8" s="118"/>
      <c r="E8" s="133"/>
      <c r="F8" s="134"/>
      <c r="G8" s="118"/>
      <c r="H8" s="135"/>
      <c r="I8" s="135"/>
      <c r="J8" s="34"/>
      <c r="K8" s="20"/>
    </row>
    <row r="9" spans="1:19" ht="14.4" customHeight="1" x14ac:dyDescent="0.3">
      <c r="A9" s="137"/>
      <c r="B9" s="135"/>
      <c r="C9" s="118"/>
      <c r="D9" s="118"/>
      <c r="E9" s="133"/>
      <c r="F9" s="134"/>
      <c r="G9" s="118"/>
      <c r="H9" s="135"/>
      <c r="I9" s="135"/>
      <c r="J9" s="34"/>
      <c r="K9" s="20"/>
    </row>
    <row r="10" spans="1:19" ht="14.4" customHeight="1" x14ac:dyDescent="0.3">
      <c r="A10" s="137"/>
      <c r="B10" s="135"/>
      <c r="C10" s="123" t="s">
        <v>264</v>
      </c>
      <c r="D10" s="123"/>
      <c r="E10" s="127" t="str">
        <f>'Fiche Générale'!B12</f>
        <v>Indian French Master in Computational Biology (IFMCB)</v>
      </c>
      <c r="F10" s="128"/>
      <c r="G10" s="128"/>
      <c r="H10" s="128"/>
      <c r="I10" s="129"/>
      <c r="J10" s="35"/>
      <c r="K10" s="20"/>
    </row>
    <row r="11" spans="1:19" ht="14.4" customHeight="1" x14ac:dyDescent="0.3">
      <c r="A11" s="138"/>
      <c r="B11" s="135"/>
      <c r="C11" s="123"/>
      <c r="D11" s="123"/>
      <c r="E11" s="130"/>
      <c r="F11" s="131"/>
      <c r="G11" s="131"/>
      <c r="H11" s="131"/>
      <c r="I11" s="132"/>
      <c r="J11" s="35"/>
      <c r="K11" s="20"/>
    </row>
    <row r="12" spans="1:19" x14ac:dyDescent="0.3">
      <c r="C12" s="15"/>
      <c r="I12" s="12"/>
      <c r="J12" s="12"/>
      <c r="M12" s="119" t="s">
        <v>386</v>
      </c>
      <c r="N12" s="120"/>
      <c r="O12" s="151"/>
      <c r="P12" s="119" t="s">
        <v>387</v>
      </c>
      <c r="Q12" s="120"/>
      <c r="R12" s="120"/>
      <c r="S12" s="151"/>
    </row>
    <row r="13" spans="1:19" x14ac:dyDescent="0.3">
      <c r="A13" s="144" t="s">
        <v>265</v>
      </c>
      <c r="B13" s="80" t="str">
        <f>'M2 ANNUEL MAQUETTE'!B13:B14</f>
        <v xml:space="preserve">1ère année </v>
      </c>
      <c r="C13" s="80"/>
      <c r="D13" s="144" t="s">
        <v>388</v>
      </c>
      <c r="E13" s="139">
        <f>'M2 ANNUEL MAQUETTE'!E13:F14</f>
        <v>0</v>
      </c>
      <c r="F13" s="139"/>
      <c r="G13" s="139"/>
      <c r="H13" s="117" t="s">
        <v>389</v>
      </c>
      <c r="I13" s="117"/>
      <c r="J13" s="36"/>
      <c r="M13" s="121"/>
      <c r="N13" s="122"/>
      <c r="O13" s="152"/>
      <c r="P13" s="121"/>
      <c r="Q13" s="122"/>
      <c r="R13" s="122"/>
      <c r="S13" s="152"/>
    </row>
    <row r="14" spans="1:19" x14ac:dyDescent="0.3">
      <c r="A14" s="146"/>
      <c r="B14" s="80"/>
      <c r="C14" s="80"/>
      <c r="D14" s="146"/>
      <c r="E14" s="139"/>
      <c r="F14" s="139"/>
      <c r="G14" s="139"/>
      <c r="H14" s="117"/>
      <c r="I14" s="117"/>
      <c r="J14" s="36"/>
      <c r="M14" s="117" t="s">
        <v>390</v>
      </c>
      <c r="N14" s="119" t="s">
        <v>391</v>
      </c>
      <c r="O14" s="151"/>
      <c r="P14" s="116"/>
      <c r="Q14" s="140"/>
      <c r="R14" s="143"/>
      <c r="S14" s="144"/>
    </row>
    <row r="15" spans="1:19" x14ac:dyDescent="0.3">
      <c r="A15" s="144" t="s">
        <v>392</v>
      </c>
      <c r="B15" s="82" t="str">
        <f>'M2 ANNUEL MAQUETTE'!B15:B16</f>
        <v>Semestre 2</v>
      </c>
      <c r="C15" s="83"/>
      <c r="D15" s="144" t="s">
        <v>393</v>
      </c>
      <c r="E15" s="139">
        <f>'M2 ANNUEL MAQUETTE'!E15:F16</f>
        <v>0</v>
      </c>
      <c r="F15" s="139"/>
      <c r="G15" s="139"/>
      <c r="H15" s="147" t="str">
        <f>'Fiche Générale'!B5</f>
        <v>Seconde Chance</v>
      </c>
      <c r="I15" s="148"/>
      <c r="J15" s="37"/>
      <c r="M15" s="117"/>
      <c r="N15" s="153"/>
      <c r="O15" s="154"/>
      <c r="P15" s="116"/>
      <c r="Q15" s="141"/>
      <c r="R15" s="143"/>
      <c r="S15" s="145"/>
    </row>
    <row r="16" spans="1:19" x14ac:dyDescent="0.3">
      <c r="A16" s="146"/>
      <c r="B16" s="85"/>
      <c r="C16" s="86"/>
      <c r="D16" s="146"/>
      <c r="E16" s="139"/>
      <c r="F16" s="139"/>
      <c r="G16" s="139"/>
      <c r="H16" s="149"/>
      <c r="I16" s="150"/>
      <c r="J16" s="37"/>
      <c r="M16" s="117"/>
      <c r="N16" s="153"/>
      <c r="O16" s="154"/>
      <c r="P16" s="116"/>
      <c r="Q16" s="141"/>
      <c r="R16" s="143"/>
      <c r="S16" s="145"/>
    </row>
    <row r="17" spans="1:19" x14ac:dyDescent="0.3">
      <c r="L17" s="16"/>
      <c r="M17" s="117"/>
      <c r="N17" s="121"/>
      <c r="O17" s="152"/>
      <c r="P17" s="116"/>
      <c r="Q17" s="142"/>
      <c r="R17" s="143"/>
      <c r="S17" s="146"/>
    </row>
    <row r="18" spans="1:19" ht="59.4" customHeight="1" x14ac:dyDescent="0.3">
      <c r="A18" s="3" t="s">
        <v>394</v>
      </c>
      <c r="B18" s="38" t="s">
        <v>395</v>
      </c>
      <c r="C18" s="3" t="s">
        <v>5</v>
      </c>
      <c r="D18" s="3" t="s">
        <v>396</v>
      </c>
      <c r="E18" s="3" t="s">
        <v>397</v>
      </c>
      <c r="F18" s="3" t="s">
        <v>398</v>
      </c>
      <c r="G18" s="3" t="s">
        <v>399</v>
      </c>
      <c r="H18" s="3" t="s">
        <v>400</v>
      </c>
      <c r="I18" s="3" t="s">
        <v>401</v>
      </c>
      <c r="J18" s="3" t="s">
        <v>433</v>
      </c>
      <c r="K18" s="3" t="s">
        <v>403</v>
      </c>
      <c r="L18" s="3" t="s">
        <v>404</v>
      </c>
      <c r="M18" s="3" t="s">
        <v>405</v>
      </c>
      <c r="N18" s="3" t="s">
        <v>395</v>
      </c>
      <c r="O18" s="3" t="s">
        <v>406</v>
      </c>
      <c r="P18" s="3" t="s">
        <v>407</v>
      </c>
      <c r="Q18" s="3" t="s">
        <v>395</v>
      </c>
      <c r="R18" s="3" t="s">
        <v>406</v>
      </c>
      <c r="S18" s="4" t="s">
        <v>408</v>
      </c>
    </row>
    <row r="19" spans="1:19" ht="30.6" customHeight="1" x14ac:dyDescent="0.3">
      <c r="A19" s="5" t="s">
        <v>428</v>
      </c>
      <c r="B19" s="58" t="s">
        <v>12</v>
      </c>
      <c r="C19" s="41"/>
      <c r="D19" s="7"/>
      <c r="E19" s="7"/>
      <c r="F19" s="7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11" t="s">
        <v>494</v>
      </c>
    </row>
    <row r="20" spans="1:19" ht="30.6" customHeight="1" x14ac:dyDescent="0.3">
      <c r="A20" s="25" t="s">
        <v>429</v>
      </c>
      <c r="B20" s="58" t="s">
        <v>21</v>
      </c>
      <c r="C20" s="41"/>
      <c r="D20" s="7"/>
      <c r="E20" s="7"/>
      <c r="F20" s="7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11" t="s">
        <v>494</v>
      </c>
    </row>
    <row r="21" spans="1:19" ht="30.6" customHeight="1" x14ac:dyDescent="0.3">
      <c r="A21" s="25" t="s">
        <v>429</v>
      </c>
      <c r="B21" s="58" t="s">
        <v>21</v>
      </c>
      <c r="C21" s="41"/>
      <c r="D21" s="7"/>
      <c r="E21" s="7"/>
      <c r="F21" s="7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11" t="s">
        <v>494</v>
      </c>
    </row>
    <row r="22" spans="1:19" ht="30.6" customHeight="1" x14ac:dyDescent="0.3">
      <c r="A22" s="24" t="s">
        <v>430</v>
      </c>
      <c r="B22" s="10" t="s">
        <v>12</v>
      </c>
      <c r="C22" s="41"/>
      <c r="D22" s="7"/>
      <c r="E22" s="7"/>
      <c r="F22" s="7"/>
      <c r="G22" s="39"/>
      <c r="H22" s="39"/>
      <c r="I22" s="39"/>
      <c r="J22" s="39"/>
      <c r="K22" s="39"/>
      <c r="L22" s="52"/>
      <c r="M22" s="39"/>
      <c r="N22" s="39"/>
      <c r="O22" s="39"/>
      <c r="P22" s="39"/>
      <c r="Q22" s="39"/>
      <c r="R22" s="39"/>
      <c r="S22" s="11" t="s">
        <v>494</v>
      </c>
    </row>
    <row r="23" spans="1:19" ht="30.6" customHeight="1" x14ac:dyDescent="0.3">
      <c r="A23" s="25" t="s">
        <v>431</v>
      </c>
      <c r="B23" s="58" t="s">
        <v>21</v>
      </c>
      <c r="C23" s="41"/>
      <c r="D23" s="7"/>
      <c r="E23" s="7"/>
      <c r="F23" s="7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11" t="s">
        <v>494</v>
      </c>
    </row>
    <row r="24" spans="1:19" ht="30.6" customHeight="1" x14ac:dyDescent="0.3">
      <c r="A24" s="25" t="s">
        <v>432</v>
      </c>
      <c r="B24" s="58" t="s">
        <v>21</v>
      </c>
      <c r="C24" s="41"/>
      <c r="D24" s="7"/>
      <c r="E24" s="7"/>
      <c r="F24" s="7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11" t="s">
        <v>494</v>
      </c>
    </row>
    <row r="25" spans="1:19" ht="30.6" customHeight="1" x14ac:dyDescent="0.3">
      <c r="A25" s="72" t="s">
        <v>447</v>
      </c>
      <c r="B25" s="73" t="s">
        <v>12</v>
      </c>
      <c r="C25" s="41"/>
      <c r="D25" s="7"/>
      <c r="E25" s="7"/>
      <c r="F25" s="7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11" t="s">
        <v>494</v>
      </c>
    </row>
    <row r="26" spans="1:19" ht="30.6" customHeight="1" x14ac:dyDescent="0.3">
      <c r="A26" s="75" t="s">
        <v>450</v>
      </c>
      <c r="B26" s="58" t="s">
        <v>21</v>
      </c>
      <c r="C26" s="41"/>
      <c r="D26" s="7"/>
      <c r="E26" s="7"/>
      <c r="F26" s="7"/>
      <c r="G26" s="39"/>
      <c r="H26" s="39"/>
      <c r="I26" s="39"/>
      <c r="J26" s="39"/>
      <c r="K26" s="39"/>
      <c r="L26" s="52"/>
      <c r="M26" s="39"/>
      <c r="N26" s="39"/>
      <c r="O26" s="39"/>
      <c r="P26" s="39"/>
      <c r="Q26" s="39"/>
      <c r="R26" s="39"/>
      <c r="S26" s="11" t="s">
        <v>494</v>
      </c>
    </row>
    <row r="27" spans="1:19" ht="30.6" customHeight="1" x14ac:dyDescent="0.3">
      <c r="A27" s="71" t="s">
        <v>451</v>
      </c>
      <c r="B27" s="58" t="s">
        <v>21</v>
      </c>
      <c r="C27" s="41"/>
      <c r="D27" s="7"/>
      <c r="E27" s="7"/>
      <c r="F27" s="7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11" t="s">
        <v>494</v>
      </c>
    </row>
    <row r="28" spans="1:19" ht="30.6" customHeight="1" x14ac:dyDescent="0.3">
      <c r="A28" s="25"/>
      <c r="B28" s="58"/>
      <c r="C28" s="41"/>
      <c r="D28" s="7"/>
      <c r="E28" s="7"/>
      <c r="F28" s="7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11" t="s">
        <v>494</v>
      </c>
    </row>
    <row r="29" spans="1:19" ht="30.6" customHeight="1" x14ac:dyDescent="0.3">
      <c r="A29" s="25" t="s">
        <v>455</v>
      </c>
      <c r="B29" s="58" t="s">
        <v>12</v>
      </c>
      <c r="C29" s="41"/>
      <c r="D29" s="7"/>
      <c r="E29" s="7"/>
      <c r="F29" s="7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11" t="s">
        <v>494</v>
      </c>
    </row>
    <row r="30" spans="1:19" ht="30.6" customHeight="1" x14ac:dyDescent="0.3">
      <c r="A30" s="25" t="s">
        <v>456</v>
      </c>
      <c r="B30" s="58" t="s">
        <v>35</v>
      </c>
      <c r="C30" s="41"/>
      <c r="D30" s="7"/>
      <c r="E30" s="7"/>
      <c r="F30" s="7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11" t="s">
        <v>494</v>
      </c>
    </row>
    <row r="31" spans="1:19" ht="30.6" customHeight="1" x14ac:dyDescent="0.3">
      <c r="A31" s="5" t="s">
        <v>434</v>
      </c>
      <c r="B31" s="58" t="s">
        <v>12</v>
      </c>
      <c r="C31" s="41"/>
      <c r="D31" s="7"/>
      <c r="E31" s="7"/>
      <c r="F31" s="7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11" t="s">
        <v>494</v>
      </c>
    </row>
    <row r="32" spans="1:19" ht="30.6" customHeight="1" x14ac:dyDescent="0.3">
      <c r="A32" s="61" t="s">
        <v>437</v>
      </c>
      <c r="B32" s="62" t="s">
        <v>21</v>
      </c>
      <c r="C32" s="41"/>
      <c r="D32" s="7"/>
      <c r="E32" s="7"/>
      <c r="F32" s="7"/>
      <c r="G32" s="39"/>
      <c r="H32" s="39"/>
      <c r="I32" s="39"/>
      <c r="J32" s="39"/>
      <c r="K32" s="39"/>
      <c r="L32" s="52"/>
      <c r="M32" s="39"/>
      <c r="N32" s="39"/>
      <c r="O32" s="39"/>
      <c r="P32" s="39"/>
      <c r="Q32" s="39"/>
      <c r="R32" s="39"/>
      <c r="S32" s="11" t="s">
        <v>494</v>
      </c>
    </row>
    <row r="33" spans="1:19" ht="30.6" customHeight="1" x14ac:dyDescent="0.3">
      <c r="A33" s="61" t="s">
        <v>439</v>
      </c>
      <c r="B33" s="62" t="s">
        <v>21</v>
      </c>
      <c r="C33" s="41"/>
      <c r="D33" s="7"/>
      <c r="E33" s="7"/>
      <c r="F33" s="7"/>
      <c r="G33" s="39"/>
      <c r="H33" s="39"/>
      <c r="I33" s="39"/>
      <c r="J33" s="39"/>
      <c r="K33" s="39"/>
      <c r="L33" s="52"/>
      <c r="M33" s="39"/>
      <c r="N33" s="39"/>
      <c r="O33" s="39"/>
      <c r="P33" s="39"/>
      <c r="Q33" s="39"/>
      <c r="R33" s="39"/>
      <c r="S33" s="11" t="s">
        <v>494</v>
      </c>
    </row>
    <row r="34" spans="1:19" ht="30.6" customHeight="1" x14ac:dyDescent="0.3">
      <c r="A34" s="25" t="s">
        <v>307</v>
      </c>
      <c r="B34" s="58" t="s">
        <v>12</v>
      </c>
      <c r="C34" s="41"/>
      <c r="D34" s="7"/>
      <c r="E34" s="7"/>
      <c r="F34" s="7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11" t="s">
        <v>494</v>
      </c>
    </row>
    <row r="35" spans="1:19" ht="30.6" customHeight="1" x14ac:dyDescent="0.3">
      <c r="A35" s="25" t="s">
        <v>309</v>
      </c>
      <c r="B35" s="58" t="s">
        <v>21</v>
      </c>
      <c r="C35" s="41"/>
      <c r="D35" s="7"/>
      <c r="E35" s="7"/>
      <c r="F35" s="7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11" t="s">
        <v>494</v>
      </c>
    </row>
    <row r="36" spans="1:19" ht="30.6" customHeight="1" x14ac:dyDescent="0.3">
      <c r="A36" s="25" t="s">
        <v>311</v>
      </c>
      <c r="B36" s="58" t="s">
        <v>21</v>
      </c>
      <c r="C36" s="41"/>
      <c r="D36" s="7"/>
      <c r="E36" s="7"/>
      <c r="F36" s="7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11" t="s">
        <v>494</v>
      </c>
    </row>
    <row r="37" spans="1:19" ht="30.6" customHeight="1" x14ac:dyDescent="0.3">
      <c r="A37" s="25" t="s">
        <v>470</v>
      </c>
      <c r="B37" s="58" t="s">
        <v>12</v>
      </c>
      <c r="C37" s="41"/>
      <c r="D37" s="7"/>
      <c r="E37" s="7"/>
      <c r="F37" s="7"/>
      <c r="G37" s="39"/>
      <c r="H37" s="39"/>
      <c r="I37" s="39"/>
      <c r="J37" s="39"/>
      <c r="K37" s="39"/>
      <c r="L37" s="52"/>
      <c r="M37" s="39"/>
      <c r="N37" s="39"/>
      <c r="O37" s="39"/>
      <c r="P37" s="39"/>
      <c r="Q37" s="39"/>
      <c r="R37" s="39"/>
      <c r="S37" s="11" t="s">
        <v>495</v>
      </c>
    </row>
    <row r="38" spans="1:19" ht="30.6" customHeight="1" x14ac:dyDescent="0.3">
      <c r="A38" s="25" t="s">
        <v>484</v>
      </c>
      <c r="B38" s="58" t="s">
        <v>12</v>
      </c>
      <c r="C38" s="41"/>
      <c r="D38" s="7"/>
      <c r="E38" s="7"/>
      <c r="F38" s="7"/>
      <c r="G38" s="39"/>
      <c r="H38" s="39"/>
      <c r="I38" s="39"/>
      <c r="J38" s="40"/>
      <c r="K38" s="39"/>
      <c r="L38" s="53"/>
      <c r="M38" s="40"/>
      <c r="N38" s="40"/>
      <c r="O38" s="40"/>
      <c r="P38" s="40"/>
      <c r="Q38" s="40"/>
      <c r="R38" s="40"/>
      <c r="S38" s="11" t="s">
        <v>495</v>
      </c>
    </row>
    <row r="39" spans="1:19" ht="30.6" customHeight="1" x14ac:dyDescent="0.3">
      <c r="A39" s="25" t="s">
        <v>485</v>
      </c>
      <c r="B39" s="58" t="s">
        <v>12</v>
      </c>
      <c r="C39" s="41"/>
      <c r="D39" s="7"/>
      <c r="E39" s="7"/>
      <c r="F39" s="7"/>
      <c r="G39" s="39"/>
      <c r="H39" s="39"/>
      <c r="I39" s="39"/>
      <c r="J39" s="40"/>
      <c r="K39" s="39"/>
      <c r="L39" s="53"/>
      <c r="M39" s="40"/>
      <c r="N39" s="40"/>
      <c r="O39" s="40"/>
      <c r="P39" s="40"/>
      <c r="Q39" s="40"/>
      <c r="R39" s="40"/>
      <c r="S39" s="11" t="s">
        <v>495</v>
      </c>
    </row>
    <row r="40" spans="1:19" ht="30.6" customHeight="1" x14ac:dyDescent="0.3">
      <c r="A40" s="25" t="s">
        <v>486</v>
      </c>
      <c r="B40" s="58" t="s">
        <v>12</v>
      </c>
      <c r="C40" s="41"/>
      <c r="D40" s="7"/>
      <c r="E40" s="7"/>
      <c r="F40" s="7"/>
      <c r="G40" s="39"/>
      <c r="H40" s="39"/>
      <c r="I40" s="39"/>
      <c r="J40" s="40"/>
      <c r="K40" s="39"/>
      <c r="L40" s="53"/>
      <c r="M40" s="40"/>
      <c r="N40" s="40"/>
      <c r="O40" s="40"/>
      <c r="P40" s="40"/>
      <c r="Q40" s="40"/>
      <c r="R40" s="40"/>
      <c r="S40" s="11" t="s">
        <v>495</v>
      </c>
    </row>
    <row r="41" spans="1:19" ht="30.6" customHeight="1" x14ac:dyDescent="0.3">
      <c r="A41" s="25" t="s">
        <v>487</v>
      </c>
      <c r="B41" s="58" t="s">
        <v>12</v>
      </c>
      <c r="C41" s="41"/>
      <c r="D41" s="7"/>
      <c r="E41" s="7"/>
      <c r="F41" s="7"/>
      <c r="G41" s="39"/>
      <c r="H41" s="39"/>
      <c r="I41" s="39"/>
      <c r="J41" s="40"/>
      <c r="K41" s="40"/>
      <c r="L41" s="40"/>
      <c r="M41" s="40"/>
      <c r="N41" s="40"/>
      <c r="O41" s="40"/>
      <c r="P41" s="40"/>
      <c r="Q41" s="40"/>
      <c r="R41" s="40"/>
      <c r="S41" s="11"/>
    </row>
    <row r="42" spans="1:19" ht="30.6" customHeight="1" x14ac:dyDescent="0.3">
      <c r="A42" s="25" t="s">
        <v>488</v>
      </c>
      <c r="B42" s="58" t="s">
        <v>12</v>
      </c>
      <c r="C42" s="41"/>
      <c r="D42" s="7"/>
      <c r="E42" s="7"/>
      <c r="F42" s="7"/>
      <c r="G42" s="39"/>
      <c r="H42" s="39"/>
      <c r="I42" s="39"/>
      <c r="J42" s="40"/>
      <c r="K42" s="40"/>
      <c r="L42" s="40"/>
      <c r="M42" s="40"/>
      <c r="N42" s="40"/>
      <c r="O42" s="40"/>
      <c r="P42" s="40"/>
      <c r="Q42" s="40"/>
      <c r="R42" s="40"/>
      <c r="S42" s="11"/>
    </row>
    <row r="43" spans="1:19" ht="30.6" customHeight="1" x14ac:dyDescent="0.3">
      <c r="A43" s="25" t="s">
        <v>489</v>
      </c>
      <c r="B43" s="58" t="s">
        <v>12</v>
      </c>
      <c r="C43" s="41"/>
      <c r="D43" s="7"/>
      <c r="E43" s="7"/>
      <c r="F43" s="7"/>
      <c r="G43" s="39"/>
      <c r="H43" s="39"/>
      <c r="I43" s="39"/>
      <c r="J43" s="40"/>
      <c r="K43" s="40"/>
      <c r="L43" s="40"/>
      <c r="M43" s="40"/>
      <c r="N43" s="40"/>
      <c r="O43" s="40"/>
      <c r="P43" s="40"/>
      <c r="Q43" s="40"/>
      <c r="R43" s="40"/>
      <c r="S43" s="11"/>
    </row>
    <row r="44" spans="1:19" ht="30.6" customHeight="1" x14ac:dyDescent="0.3">
      <c r="A44" s="25" t="s">
        <v>490</v>
      </c>
      <c r="B44" s="58" t="s">
        <v>12</v>
      </c>
      <c r="C44" s="41"/>
      <c r="D44" s="7"/>
      <c r="E44" s="7"/>
      <c r="F44" s="7"/>
      <c r="G44" s="39"/>
      <c r="H44" s="39"/>
      <c r="I44" s="39"/>
      <c r="J44" s="40"/>
      <c r="K44" s="40"/>
      <c r="L44" s="40"/>
      <c r="M44" s="40"/>
      <c r="N44" s="40"/>
      <c r="O44" s="40"/>
      <c r="P44" s="40"/>
      <c r="Q44" s="40"/>
      <c r="R44" s="40"/>
      <c r="S44" s="11"/>
    </row>
    <row r="45" spans="1:19" ht="30.6" customHeight="1" x14ac:dyDescent="0.3">
      <c r="A45" s="25" t="s">
        <v>491</v>
      </c>
      <c r="B45" s="58" t="s">
        <v>12</v>
      </c>
      <c r="C45" s="41"/>
      <c r="D45" s="7"/>
      <c r="E45" s="7"/>
      <c r="F45" s="7"/>
      <c r="G45" s="39"/>
      <c r="H45" s="39"/>
      <c r="I45" s="39"/>
      <c r="J45" s="40"/>
      <c r="K45" s="40"/>
      <c r="L45" s="40"/>
      <c r="M45" s="40"/>
      <c r="N45" s="40"/>
      <c r="O45" s="40"/>
      <c r="P45" s="40"/>
      <c r="Q45" s="40"/>
      <c r="R45" s="40"/>
      <c r="S45" s="11"/>
    </row>
    <row r="46" spans="1:19" ht="30.6" customHeight="1" x14ac:dyDescent="0.3">
      <c r="A46" s="25" t="s">
        <v>457</v>
      </c>
      <c r="B46" s="58" t="s">
        <v>12</v>
      </c>
      <c r="C46" s="41"/>
      <c r="D46" s="7"/>
      <c r="E46" s="58" t="s">
        <v>410</v>
      </c>
      <c r="F46" s="58" t="s">
        <v>410</v>
      </c>
      <c r="G46" s="57" t="s">
        <v>410</v>
      </c>
      <c r="H46" s="57" t="s">
        <v>410</v>
      </c>
      <c r="I46" s="57" t="s">
        <v>410</v>
      </c>
      <c r="J46" s="57"/>
      <c r="K46" s="57"/>
      <c r="L46" s="57"/>
      <c r="M46" s="57"/>
      <c r="N46" s="57"/>
      <c r="O46" s="57"/>
      <c r="P46" s="57"/>
      <c r="Q46" s="57"/>
      <c r="R46" s="57"/>
      <c r="S46" s="11"/>
    </row>
    <row r="47" spans="1:19" ht="30.6" customHeight="1" x14ac:dyDescent="0.3">
      <c r="A47" s="25" t="s">
        <v>458</v>
      </c>
      <c r="B47" s="58" t="s">
        <v>21</v>
      </c>
      <c r="C47" s="41"/>
      <c r="D47" s="7"/>
      <c r="E47" s="58" t="s">
        <v>410</v>
      </c>
      <c r="F47" s="58" t="s">
        <v>410</v>
      </c>
      <c r="G47" s="57" t="s">
        <v>410</v>
      </c>
      <c r="H47" s="57" t="s">
        <v>410</v>
      </c>
      <c r="I47" s="57" t="s">
        <v>410</v>
      </c>
      <c r="J47" s="57"/>
      <c r="K47" s="57" t="s">
        <v>18</v>
      </c>
      <c r="L47" s="57"/>
      <c r="M47" s="57"/>
      <c r="N47" s="57" t="s">
        <v>19</v>
      </c>
      <c r="O47" s="57" t="s">
        <v>424</v>
      </c>
      <c r="P47" s="57"/>
      <c r="Q47" s="57"/>
      <c r="R47" s="57"/>
      <c r="S47" s="11"/>
    </row>
    <row r="48" spans="1:19" ht="30.6" customHeight="1" x14ac:dyDescent="0.3">
      <c r="A48" s="25" t="s">
        <v>459</v>
      </c>
      <c r="B48" s="58" t="s">
        <v>21</v>
      </c>
      <c r="C48" s="41"/>
      <c r="D48" s="7"/>
      <c r="E48" s="58" t="s">
        <v>410</v>
      </c>
      <c r="F48" s="58" t="s">
        <v>410</v>
      </c>
      <c r="G48" s="57" t="s">
        <v>410</v>
      </c>
      <c r="H48" s="57" t="s">
        <v>410</v>
      </c>
      <c r="I48" s="57" t="s">
        <v>410</v>
      </c>
      <c r="J48" s="56"/>
      <c r="K48" s="56" t="s">
        <v>18</v>
      </c>
      <c r="L48" s="56"/>
      <c r="M48" s="56"/>
      <c r="N48" s="56" t="s">
        <v>19</v>
      </c>
      <c r="O48" s="56" t="s">
        <v>425</v>
      </c>
      <c r="P48" s="56"/>
      <c r="Q48" s="56"/>
      <c r="R48" s="56"/>
      <c r="S48" s="11"/>
    </row>
    <row r="49" spans="1:19" ht="30.6" customHeight="1" x14ac:dyDescent="0.3">
      <c r="A49" s="25" t="s">
        <v>460</v>
      </c>
      <c r="B49" s="58" t="s">
        <v>21</v>
      </c>
      <c r="C49" s="41"/>
      <c r="D49" s="40"/>
      <c r="E49" s="58" t="s">
        <v>410</v>
      </c>
      <c r="F49" s="58" t="s">
        <v>410</v>
      </c>
      <c r="G49" s="57" t="s">
        <v>410</v>
      </c>
      <c r="H49" s="57" t="s">
        <v>410</v>
      </c>
      <c r="I49" s="57" t="s">
        <v>410</v>
      </c>
      <c r="J49" s="56"/>
      <c r="K49" s="56" t="s">
        <v>18</v>
      </c>
      <c r="L49" s="56"/>
      <c r="M49" s="56"/>
      <c r="N49" s="56" t="s">
        <v>34</v>
      </c>
      <c r="O49" s="56"/>
      <c r="P49" s="56"/>
      <c r="Q49" s="56"/>
      <c r="R49" s="56"/>
      <c r="S49" s="11"/>
    </row>
    <row r="50" spans="1:19" ht="30.6" customHeight="1" x14ac:dyDescent="0.3">
      <c r="A50" s="25" t="s">
        <v>461</v>
      </c>
      <c r="B50" s="58" t="s">
        <v>21</v>
      </c>
      <c r="C50" s="41"/>
      <c r="D50" s="40"/>
      <c r="E50" s="58" t="s">
        <v>410</v>
      </c>
      <c r="F50" s="58" t="s">
        <v>410</v>
      </c>
      <c r="G50" s="57" t="s">
        <v>410</v>
      </c>
      <c r="H50" s="57" t="s">
        <v>410</v>
      </c>
      <c r="I50" s="57" t="s">
        <v>410</v>
      </c>
      <c r="J50" s="56"/>
      <c r="K50" s="56" t="s">
        <v>18</v>
      </c>
      <c r="L50" s="56"/>
      <c r="M50" s="56"/>
      <c r="N50" s="56"/>
      <c r="O50" s="56"/>
      <c r="P50" s="56"/>
      <c r="Q50" s="56"/>
      <c r="R50" s="56"/>
      <c r="S50" s="11" t="s">
        <v>427</v>
      </c>
    </row>
    <row r="51" spans="1:19" ht="30.6" customHeight="1" x14ac:dyDescent="0.3">
      <c r="A51" s="25" t="s">
        <v>462</v>
      </c>
      <c r="B51" s="58" t="s">
        <v>21</v>
      </c>
      <c r="C51" s="41"/>
      <c r="D51" s="40"/>
      <c r="E51" s="58" t="s">
        <v>422</v>
      </c>
      <c r="F51" s="58" t="s">
        <v>422</v>
      </c>
      <c r="G51" s="57" t="s">
        <v>422</v>
      </c>
      <c r="H51" s="57" t="s">
        <v>422</v>
      </c>
      <c r="I51" s="57" t="s">
        <v>422</v>
      </c>
      <c r="J51" s="56" t="s">
        <v>383</v>
      </c>
      <c r="K51" s="56"/>
      <c r="L51" s="56"/>
      <c r="M51" s="56"/>
      <c r="N51" s="56"/>
      <c r="O51" s="56"/>
      <c r="P51" s="56"/>
      <c r="Q51" s="56"/>
      <c r="R51" s="56"/>
      <c r="S51" s="11"/>
    </row>
    <row r="52" spans="1:19" ht="30.6" customHeight="1" x14ac:dyDescent="0.3">
      <c r="A52" s="25"/>
      <c r="B52" s="58"/>
      <c r="C52" s="41"/>
      <c r="D52" s="40"/>
      <c r="E52" s="40"/>
      <c r="F52" s="40"/>
      <c r="G52" s="39"/>
      <c r="H52" s="39"/>
      <c r="I52" s="39"/>
      <c r="J52" s="40"/>
      <c r="K52" s="40"/>
      <c r="L52" s="40"/>
      <c r="M52" s="40"/>
      <c r="N52" s="40"/>
      <c r="O52" s="40"/>
      <c r="P52" s="40"/>
      <c r="Q52" s="40"/>
      <c r="R52" s="40"/>
      <c r="S52" s="11"/>
    </row>
    <row r="53" spans="1:19" ht="30.6" customHeight="1" x14ac:dyDescent="0.3">
      <c r="A53" s="51" t="s">
        <v>359</v>
      </c>
      <c r="B53" s="10" t="s">
        <v>12</v>
      </c>
      <c r="C53" s="41"/>
      <c r="D53" s="40"/>
      <c r="E53" s="40"/>
      <c r="F53" s="40"/>
      <c r="G53" s="39"/>
      <c r="H53" s="39"/>
      <c r="I53" s="39"/>
      <c r="J53" s="40"/>
      <c r="K53" s="40"/>
      <c r="L53" s="53"/>
      <c r="M53" s="40"/>
      <c r="N53" s="40"/>
      <c r="O53" s="40"/>
      <c r="P53" s="40"/>
      <c r="Q53" s="40"/>
      <c r="R53" s="40"/>
      <c r="S53" s="11" t="s">
        <v>494</v>
      </c>
    </row>
    <row r="54" spans="1:19" ht="30.6" customHeight="1" x14ac:dyDescent="0.3">
      <c r="A54" s="42"/>
      <c r="B54" s="42"/>
      <c r="C54" s="41"/>
      <c r="D54" s="40"/>
      <c r="E54" s="40"/>
      <c r="F54" s="40"/>
      <c r="G54" s="39"/>
      <c r="H54" s="39"/>
      <c r="I54" s="39"/>
      <c r="J54" s="40"/>
      <c r="K54" s="40"/>
      <c r="L54" s="40"/>
      <c r="M54" s="40"/>
      <c r="N54" s="40"/>
      <c r="O54" s="40"/>
      <c r="P54" s="40"/>
      <c r="Q54" s="40"/>
      <c r="R54" s="40"/>
      <c r="S54" s="11"/>
    </row>
    <row r="55" spans="1:19" ht="30.6" customHeight="1" x14ac:dyDescent="0.3">
      <c r="A55" s="42"/>
      <c r="B55" s="42"/>
      <c r="C55" s="41"/>
      <c r="D55" s="40"/>
      <c r="E55" s="40"/>
      <c r="F55" s="40"/>
      <c r="G55" s="39"/>
      <c r="H55" s="39"/>
      <c r="I55" s="39"/>
      <c r="J55" s="40"/>
      <c r="K55" s="40"/>
      <c r="L55" s="40"/>
      <c r="M55" s="40"/>
      <c r="N55" s="40"/>
      <c r="O55" s="40"/>
      <c r="P55" s="40"/>
      <c r="Q55" s="40"/>
      <c r="R55" s="40"/>
      <c r="S55" s="11"/>
    </row>
    <row r="56" spans="1:19" ht="30.6" customHeight="1" x14ac:dyDescent="0.3">
      <c r="A56" s="42"/>
      <c r="B56" s="42"/>
      <c r="C56" s="41"/>
      <c r="D56" s="40"/>
      <c r="E56" s="40"/>
      <c r="F56" s="40"/>
      <c r="G56" s="39"/>
      <c r="H56" s="39"/>
      <c r="I56" s="39"/>
      <c r="J56" s="40"/>
      <c r="K56" s="40"/>
      <c r="L56" s="53"/>
      <c r="M56" s="40"/>
      <c r="N56" s="40"/>
      <c r="O56" s="40"/>
      <c r="P56" s="40"/>
      <c r="Q56" s="40"/>
      <c r="R56" s="40"/>
      <c r="S56" s="11"/>
    </row>
    <row r="57" spans="1:19" ht="30.6" customHeight="1" x14ac:dyDescent="0.3">
      <c r="A57" s="42"/>
      <c r="B57" s="42"/>
      <c r="C57" s="41"/>
      <c r="D57" s="40"/>
      <c r="E57" s="40"/>
      <c r="F57" s="40"/>
      <c r="G57" s="39"/>
      <c r="H57" s="39"/>
      <c r="I57" s="39"/>
      <c r="J57" s="40"/>
      <c r="K57" s="40"/>
      <c r="L57" s="53"/>
      <c r="M57" s="40"/>
      <c r="N57" s="40"/>
      <c r="O57" s="40"/>
      <c r="P57" s="40"/>
      <c r="Q57" s="40"/>
      <c r="R57" s="40"/>
      <c r="S57" s="11"/>
    </row>
    <row r="58" spans="1:19" ht="30.6" customHeight="1" x14ac:dyDescent="0.3">
      <c r="A58" s="42"/>
      <c r="B58" s="42"/>
      <c r="C58" s="41"/>
      <c r="D58" s="40"/>
      <c r="E58" s="40"/>
      <c r="F58" s="40"/>
      <c r="G58" s="39"/>
      <c r="H58" s="39"/>
      <c r="I58" s="39"/>
      <c r="J58" s="40"/>
      <c r="K58" s="40"/>
      <c r="L58" s="53"/>
      <c r="M58" s="40"/>
      <c r="N58" s="40"/>
      <c r="O58" s="40"/>
      <c r="P58" s="40"/>
      <c r="Q58" s="40"/>
      <c r="R58" s="40"/>
      <c r="S58" s="11"/>
    </row>
    <row r="59" spans="1:19" ht="30.6" customHeight="1" x14ac:dyDescent="0.3">
      <c r="A59" s="42"/>
      <c r="B59" s="42"/>
      <c r="C59" s="41"/>
      <c r="D59" s="40"/>
      <c r="E59" s="40"/>
      <c r="F59" s="40"/>
      <c r="G59" s="39"/>
      <c r="H59" s="39"/>
      <c r="I59" s="39"/>
      <c r="J59" s="40"/>
      <c r="K59" s="40"/>
      <c r="L59" s="53"/>
      <c r="M59" s="40"/>
      <c r="N59" s="40"/>
      <c r="O59" s="40"/>
      <c r="P59" s="40"/>
      <c r="Q59" s="40"/>
      <c r="R59" s="40"/>
      <c r="S59" s="11"/>
    </row>
    <row r="60" spans="1:19" ht="30.6" customHeight="1" x14ac:dyDescent="0.3">
      <c r="A60" s="42"/>
      <c r="B60" s="42"/>
      <c r="C60" s="41"/>
      <c r="D60" s="40"/>
      <c r="E60" s="40"/>
      <c r="F60" s="40"/>
      <c r="G60" s="39"/>
      <c r="H60" s="39"/>
      <c r="I60" s="39"/>
      <c r="J60" s="40"/>
      <c r="K60" s="40"/>
      <c r="L60" s="40"/>
      <c r="M60" s="40"/>
      <c r="N60" s="40"/>
      <c r="O60" s="40"/>
      <c r="P60" s="40"/>
      <c r="Q60" s="40"/>
      <c r="R60" s="40"/>
      <c r="S60" s="11"/>
    </row>
    <row r="61" spans="1:19" ht="30.6" customHeight="1" x14ac:dyDescent="0.3">
      <c r="A61" s="42"/>
      <c r="B61" s="42"/>
      <c r="C61" s="41"/>
      <c r="D61" s="40"/>
      <c r="E61" s="40"/>
      <c r="F61" s="40"/>
      <c r="G61" s="39"/>
      <c r="H61" s="39"/>
      <c r="I61" s="39"/>
      <c r="J61" s="40"/>
      <c r="K61" s="40"/>
      <c r="L61" s="40"/>
      <c r="M61" s="40"/>
      <c r="N61" s="40"/>
      <c r="O61" s="40"/>
      <c r="P61" s="40"/>
      <c r="Q61" s="40"/>
      <c r="R61" s="40"/>
      <c r="S61" s="11"/>
    </row>
    <row r="62" spans="1:19" ht="30.6" customHeight="1" x14ac:dyDescent="0.3">
      <c r="A62" s="42"/>
      <c r="B62" s="42"/>
      <c r="C62" s="41"/>
      <c r="D62" s="40"/>
      <c r="E62" s="40"/>
      <c r="F62" s="40"/>
      <c r="G62" s="39"/>
      <c r="H62" s="39"/>
      <c r="I62" s="39"/>
      <c r="J62" s="40"/>
      <c r="K62" s="40"/>
      <c r="L62" s="53"/>
      <c r="M62" s="40"/>
      <c r="N62" s="40"/>
      <c r="O62" s="40"/>
      <c r="P62" s="40"/>
      <c r="Q62" s="40"/>
      <c r="R62" s="40"/>
      <c r="S62" s="11"/>
    </row>
    <row r="63" spans="1:19" ht="30.6" customHeight="1" x14ac:dyDescent="0.3">
      <c r="A63" s="42"/>
      <c r="B63" s="42"/>
      <c r="C63" s="41"/>
      <c r="D63" s="40"/>
      <c r="E63" s="40"/>
      <c r="F63" s="40"/>
      <c r="G63" s="39"/>
      <c r="H63" s="39"/>
      <c r="I63" s="39"/>
      <c r="J63" s="40"/>
      <c r="K63" s="40"/>
      <c r="L63" s="40"/>
      <c r="M63" s="40"/>
      <c r="N63" s="40"/>
      <c r="O63" s="40"/>
      <c r="P63" s="40"/>
      <c r="Q63" s="40"/>
      <c r="R63" s="40"/>
      <c r="S63" s="11"/>
    </row>
    <row r="64" spans="1:19" ht="30.6" customHeight="1" x14ac:dyDescent="0.3">
      <c r="A64" s="42"/>
      <c r="B64" s="42"/>
      <c r="C64" s="41"/>
      <c r="D64" s="40"/>
      <c r="E64" s="40"/>
      <c r="F64" s="40"/>
      <c r="G64" s="39"/>
      <c r="H64" s="39"/>
      <c r="I64" s="39"/>
      <c r="J64" s="40"/>
      <c r="K64" s="40"/>
      <c r="L64" s="40"/>
      <c r="M64" s="40"/>
      <c r="N64" s="40"/>
      <c r="O64" s="40"/>
      <c r="P64" s="40"/>
      <c r="Q64" s="40"/>
      <c r="R64" s="40"/>
      <c r="S64" s="11"/>
    </row>
    <row r="65" spans="1:19" ht="30.6" customHeight="1" x14ac:dyDescent="0.3">
      <c r="A65" s="42"/>
      <c r="B65" s="42"/>
      <c r="C65" s="41"/>
      <c r="D65" s="40"/>
      <c r="E65" s="40"/>
      <c r="F65" s="40"/>
      <c r="G65" s="39"/>
      <c r="H65" s="39"/>
      <c r="I65" s="39"/>
      <c r="J65" s="40"/>
      <c r="K65" s="40"/>
      <c r="L65" s="40"/>
      <c r="M65" s="40"/>
      <c r="N65" s="40"/>
      <c r="O65" s="40"/>
      <c r="P65" s="40"/>
      <c r="Q65" s="40"/>
      <c r="R65" s="40"/>
      <c r="S65" s="11"/>
    </row>
    <row r="66" spans="1:19" ht="30.6" customHeight="1" x14ac:dyDescent="0.3">
      <c r="A66" s="42"/>
      <c r="B66" s="42"/>
      <c r="C66" s="41"/>
      <c r="D66" s="40"/>
      <c r="E66" s="40"/>
      <c r="F66" s="40"/>
      <c r="G66" s="39"/>
      <c r="H66" s="39"/>
      <c r="I66" s="39"/>
      <c r="J66" s="40"/>
      <c r="K66" s="40"/>
      <c r="L66" s="40"/>
      <c r="M66" s="40"/>
      <c r="N66" s="40"/>
      <c r="O66" s="40"/>
      <c r="P66" s="40"/>
      <c r="Q66" s="40"/>
      <c r="R66" s="40"/>
      <c r="S66" s="11"/>
    </row>
    <row r="67" spans="1:19" ht="30.6" customHeight="1" x14ac:dyDescent="0.3">
      <c r="A67" s="42"/>
      <c r="B67" s="42"/>
      <c r="C67" s="41"/>
      <c r="D67" s="40"/>
      <c r="E67" s="40"/>
      <c r="F67" s="40"/>
      <c r="G67" s="39"/>
      <c r="H67" s="39"/>
      <c r="I67" s="39"/>
      <c r="J67" s="40"/>
      <c r="K67" s="40"/>
      <c r="L67" s="40"/>
      <c r="M67" s="40"/>
      <c r="N67" s="40"/>
      <c r="O67" s="40"/>
      <c r="P67" s="40"/>
      <c r="Q67" s="40"/>
      <c r="R67" s="40"/>
      <c r="S67" s="11"/>
    </row>
    <row r="68" spans="1:19" ht="30.6" customHeight="1" x14ac:dyDescent="0.3">
      <c r="A68" s="42"/>
      <c r="B68" s="42"/>
      <c r="C68" s="41"/>
      <c r="D68" s="40"/>
      <c r="E68" s="40"/>
      <c r="F68" s="40"/>
      <c r="G68" s="39"/>
      <c r="H68" s="39"/>
      <c r="I68" s="39"/>
      <c r="J68" s="40"/>
      <c r="K68" s="40"/>
      <c r="L68" s="40"/>
      <c r="M68" s="40"/>
      <c r="N68" s="40"/>
      <c r="O68" s="40"/>
      <c r="P68" s="40"/>
      <c r="Q68" s="40"/>
      <c r="R68" s="40"/>
      <c r="S68" s="11"/>
    </row>
    <row r="69" spans="1:19" ht="30.6" customHeight="1" x14ac:dyDescent="0.3">
      <c r="A69" s="42"/>
      <c r="B69" s="42"/>
      <c r="C69" s="41"/>
      <c r="D69" s="40"/>
      <c r="E69" s="40"/>
      <c r="F69" s="40"/>
      <c r="G69" s="39"/>
      <c r="H69" s="39"/>
      <c r="I69" s="39"/>
      <c r="J69" s="40"/>
      <c r="K69" s="40"/>
      <c r="L69" s="53"/>
      <c r="M69" s="40"/>
      <c r="N69" s="40"/>
      <c r="O69" s="40"/>
      <c r="P69" s="40"/>
      <c r="Q69" s="40"/>
      <c r="R69" s="40"/>
      <c r="S69" s="11"/>
    </row>
    <row r="70" spans="1:19" ht="30.6" customHeight="1" x14ac:dyDescent="0.3">
      <c r="A70" s="42"/>
      <c r="B70" s="42"/>
      <c r="C70" s="41"/>
      <c r="D70" s="40"/>
      <c r="E70" s="40"/>
      <c r="F70" s="40"/>
      <c r="G70" s="39"/>
      <c r="H70" s="39"/>
      <c r="I70" s="39"/>
      <c r="J70" s="40"/>
      <c r="K70" s="40"/>
      <c r="L70" s="40"/>
      <c r="M70" s="40"/>
      <c r="N70" s="40"/>
      <c r="O70" s="40"/>
      <c r="P70" s="40"/>
      <c r="Q70" s="40"/>
      <c r="R70" s="40"/>
      <c r="S70" s="11"/>
    </row>
    <row r="71" spans="1:19" ht="30.6" customHeight="1" x14ac:dyDescent="0.3">
      <c r="A71" s="42"/>
      <c r="B71" s="42"/>
      <c r="C71" s="41"/>
      <c r="D71" s="40"/>
      <c r="E71" s="40"/>
      <c r="F71" s="40"/>
      <c r="G71" s="39"/>
      <c r="H71" s="39"/>
      <c r="I71" s="39"/>
      <c r="J71" s="40"/>
      <c r="K71" s="40"/>
      <c r="L71" s="53"/>
      <c r="M71" s="40"/>
      <c r="N71" s="40"/>
      <c r="O71" s="40"/>
      <c r="P71" s="40"/>
      <c r="Q71" s="40"/>
      <c r="R71" s="40"/>
      <c r="S71" s="11"/>
    </row>
    <row r="72" spans="1:19" ht="30.6" customHeight="1" x14ac:dyDescent="0.3">
      <c r="A72" s="42"/>
      <c r="B72" s="42"/>
      <c r="C72" s="41"/>
      <c r="D72" s="40"/>
      <c r="E72" s="40"/>
      <c r="F72" s="40"/>
      <c r="G72" s="39"/>
      <c r="H72" s="39"/>
      <c r="I72" s="39"/>
      <c r="J72" s="40"/>
      <c r="K72" s="40"/>
      <c r="L72" s="40"/>
      <c r="M72" s="40"/>
      <c r="N72" s="40"/>
      <c r="O72" s="40"/>
      <c r="P72" s="40"/>
      <c r="Q72" s="40"/>
      <c r="R72" s="40"/>
      <c r="S72" s="11"/>
    </row>
    <row r="73" spans="1:19" ht="30.6" customHeight="1" x14ac:dyDescent="0.3">
      <c r="A73" s="42"/>
      <c r="B73" s="42"/>
      <c r="C73" s="41"/>
      <c r="D73" s="40"/>
      <c r="E73" s="40"/>
      <c r="F73" s="40"/>
      <c r="G73" s="39"/>
      <c r="H73" s="39"/>
      <c r="I73" s="39"/>
      <c r="J73" s="40"/>
      <c r="K73" s="40"/>
      <c r="L73" s="40"/>
      <c r="M73" s="40"/>
      <c r="N73" s="40"/>
      <c r="O73" s="40"/>
      <c r="P73" s="40"/>
      <c r="Q73" s="40"/>
      <c r="R73" s="40"/>
      <c r="S73" s="11"/>
    </row>
    <row r="74" spans="1:19" ht="30.6" customHeight="1" x14ac:dyDescent="0.3">
      <c r="A74" s="42"/>
      <c r="B74" s="42"/>
      <c r="C74" s="41"/>
      <c r="D74" s="40"/>
      <c r="E74" s="40"/>
      <c r="F74" s="40"/>
      <c r="G74" s="39"/>
      <c r="H74" s="39"/>
      <c r="I74" s="39"/>
      <c r="J74" s="40"/>
      <c r="K74" s="40"/>
      <c r="L74" s="40"/>
      <c r="M74" s="40"/>
      <c r="N74" s="40"/>
      <c r="O74" s="40"/>
      <c r="P74" s="40"/>
      <c r="Q74" s="40"/>
      <c r="R74" s="40"/>
      <c r="S74" s="11"/>
    </row>
    <row r="75" spans="1:19" ht="30.6" customHeight="1" x14ac:dyDescent="0.3">
      <c r="A75" s="42"/>
      <c r="B75" s="42"/>
      <c r="C75" s="41"/>
      <c r="D75" s="40"/>
      <c r="E75" s="40"/>
      <c r="F75" s="40"/>
      <c r="G75" s="39"/>
      <c r="H75" s="39"/>
      <c r="I75" s="39"/>
      <c r="J75" s="40"/>
      <c r="K75" s="40"/>
      <c r="L75" s="40"/>
      <c r="M75" s="40"/>
      <c r="N75" s="40"/>
      <c r="O75" s="40"/>
      <c r="P75" s="40"/>
      <c r="Q75" s="40"/>
      <c r="R75" s="40"/>
      <c r="S75" s="11"/>
    </row>
    <row r="76" spans="1:19" ht="30.6" customHeight="1" x14ac:dyDescent="0.3">
      <c r="A76" s="42"/>
      <c r="B76" s="42"/>
      <c r="C76" s="41"/>
      <c r="D76" s="40"/>
      <c r="E76" s="40"/>
      <c r="F76" s="40"/>
      <c r="G76" s="39"/>
      <c r="H76" s="39"/>
      <c r="I76" s="39"/>
      <c r="J76" s="40"/>
      <c r="K76" s="40"/>
      <c r="L76" s="40"/>
      <c r="M76" s="40"/>
      <c r="N76" s="40"/>
      <c r="O76" s="40"/>
      <c r="P76" s="40"/>
      <c r="Q76" s="40"/>
      <c r="R76" s="40"/>
      <c r="S76" s="11"/>
    </row>
    <row r="77" spans="1:19" ht="30.6" customHeight="1" x14ac:dyDescent="0.3">
      <c r="A77" s="42"/>
      <c r="B77" s="42"/>
      <c r="C77" s="41"/>
      <c r="D77" s="40"/>
      <c r="E77" s="40"/>
      <c r="F77" s="40"/>
      <c r="G77" s="39"/>
      <c r="H77" s="39"/>
      <c r="I77" s="39"/>
      <c r="J77" s="40"/>
      <c r="K77" s="40"/>
      <c r="L77" s="40"/>
      <c r="M77" s="40"/>
      <c r="N77" s="40"/>
      <c r="O77" s="40"/>
      <c r="P77" s="40"/>
      <c r="Q77" s="40"/>
      <c r="R77" s="40"/>
      <c r="S77" s="11"/>
    </row>
    <row r="78" spans="1:19" ht="30.6" customHeight="1" x14ac:dyDescent="0.3">
      <c r="A78" s="42"/>
      <c r="B78" s="42"/>
      <c r="C78" s="41"/>
      <c r="D78" s="40"/>
      <c r="E78" s="40"/>
      <c r="F78" s="40"/>
      <c r="G78" s="39"/>
      <c r="H78" s="39"/>
      <c r="I78" s="39"/>
      <c r="J78" s="40"/>
      <c r="K78" s="40"/>
      <c r="L78" s="40"/>
      <c r="M78" s="40"/>
      <c r="N78" s="40"/>
      <c r="O78" s="40"/>
      <c r="P78" s="40"/>
      <c r="Q78" s="40"/>
      <c r="R78" s="40"/>
      <c r="S78" s="11"/>
    </row>
    <row r="79" spans="1:19" ht="30.6" customHeight="1" x14ac:dyDescent="0.3">
      <c r="A79" s="42"/>
      <c r="B79" s="42"/>
      <c r="C79" s="41"/>
      <c r="D79" s="40"/>
      <c r="E79" s="40"/>
      <c r="F79" s="40"/>
      <c r="G79" s="39"/>
      <c r="H79" s="39"/>
      <c r="I79" s="39"/>
      <c r="J79" s="40"/>
      <c r="K79" s="40"/>
      <c r="L79" s="40"/>
      <c r="M79" s="40"/>
      <c r="N79" s="40"/>
      <c r="O79" s="40"/>
      <c r="P79" s="40"/>
      <c r="Q79" s="40"/>
      <c r="R79" s="40"/>
      <c r="S79" s="11"/>
    </row>
    <row r="80" spans="1:19" ht="30.6" customHeight="1" x14ac:dyDescent="0.3">
      <c r="A80" s="42"/>
      <c r="B80" s="42"/>
      <c r="C80" s="41"/>
      <c r="D80" s="40"/>
      <c r="E80" s="40"/>
      <c r="F80" s="40"/>
      <c r="G80" s="39"/>
      <c r="H80" s="39"/>
      <c r="I80" s="39"/>
      <c r="J80" s="40"/>
      <c r="K80" s="40"/>
      <c r="L80" s="40"/>
      <c r="M80" s="40"/>
      <c r="N80" s="40"/>
      <c r="O80" s="40"/>
      <c r="P80" s="40"/>
      <c r="Q80" s="40"/>
      <c r="R80" s="40"/>
      <c r="S80" s="11"/>
    </row>
    <row r="81" spans="1:19" ht="30.6" customHeight="1" x14ac:dyDescent="0.3">
      <c r="A81" s="42"/>
      <c r="B81" s="42"/>
      <c r="C81" s="41"/>
      <c r="D81" s="40"/>
      <c r="E81" s="40"/>
      <c r="F81" s="40"/>
      <c r="G81" s="39"/>
      <c r="H81" s="39"/>
      <c r="I81" s="39"/>
      <c r="J81" s="40"/>
      <c r="K81" s="40"/>
      <c r="L81" s="53"/>
      <c r="M81" s="40"/>
      <c r="N81" s="40"/>
      <c r="O81" s="40"/>
      <c r="P81" s="40"/>
      <c r="Q81" s="40"/>
      <c r="R81" s="40"/>
      <c r="S81" s="11"/>
    </row>
    <row r="82" spans="1:19" ht="30.6" customHeight="1" x14ac:dyDescent="0.3">
      <c r="A82" s="42"/>
      <c r="B82" s="42"/>
      <c r="C82" s="41"/>
      <c r="D82" s="40"/>
      <c r="E82" s="40"/>
      <c r="F82" s="40"/>
      <c r="G82" s="39"/>
      <c r="H82" s="39"/>
      <c r="I82" s="39"/>
      <c r="J82" s="40"/>
      <c r="K82" s="40"/>
      <c r="L82" s="53"/>
      <c r="M82" s="40"/>
      <c r="N82" s="40"/>
      <c r="O82" s="40"/>
      <c r="P82" s="40"/>
      <c r="Q82" s="40"/>
      <c r="R82" s="40"/>
      <c r="S82" s="11"/>
    </row>
    <row r="83" spans="1:19" ht="30.6" customHeight="1" x14ac:dyDescent="0.3">
      <c r="A83" s="42"/>
      <c r="B83" s="42"/>
      <c r="C83" s="41"/>
      <c r="D83" s="40"/>
      <c r="E83" s="40"/>
      <c r="F83" s="40"/>
      <c r="G83" s="39"/>
      <c r="H83" s="39"/>
      <c r="I83" s="39"/>
      <c r="J83" s="40"/>
      <c r="K83" s="40"/>
      <c r="L83" s="40"/>
      <c r="M83" s="40"/>
      <c r="N83" s="40"/>
      <c r="O83" s="40"/>
      <c r="P83" s="40"/>
      <c r="Q83" s="40"/>
      <c r="R83" s="40"/>
      <c r="S83" s="11"/>
    </row>
    <row r="84" spans="1:19" ht="30.6" customHeight="1" x14ac:dyDescent="0.3">
      <c r="A84" s="42"/>
      <c r="B84" s="42"/>
      <c r="C84" s="41"/>
      <c r="D84" s="40"/>
      <c r="E84" s="40"/>
      <c r="F84" s="40"/>
      <c r="G84" s="39"/>
      <c r="H84" s="39"/>
      <c r="I84" s="39"/>
      <c r="J84" s="40"/>
      <c r="K84" s="40"/>
      <c r="L84" s="40"/>
      <c r="M84" s="40"/>
      <c r="N84" s="40"/>
      <c r="O84" s="40"/>
      <c r="P84" s="40"/>
      <c r="Q84" s="40"/>
      <c r="R84" s="40"/>
      <c r="S84" s="11"/>
    </row>
    <row r="85" spans="1:19" ht="30.6" customHeight="1" x14ac:dyDescent="0.3">
      <c r="A85" s="42"/>
      <c r="B85" s="42"/>
      <c r="C85" s="41"/>
      <c r="D85" s="40"/>
      <c r="E85" s="40"/>
      <c r="F85" s="40"/>
      <c r="G85" s="39"/>
      <c r="H85" s="39"/>
      <c r="I85" s="39"/>
      <c r="J85" s="40"/>
      <c r="K85" s="40"/>
      <c r="L85" s="40"/>
      <c r="M85" s="40"/>
      <c r="N85" s="40"/>
      <c r="O85" s="40"/>
      <c r="P85" s="40"/>
      <c r="Q85" s="40"/>
      <c r="R85" s="40"/>
      <c r="S85" s="11"/>
    </row>
    <row r="86" spans="1:19" ht="30.6" customHeight="1" x14ac:dyDescent="0.3">
      <c r="A86" s="42"/>
      <c r="B86" s="42"/>
      <c r="C86" s="41"/>
      <c r="D86" s="40"/>
      <c r="E86" s="40"/>
      <c r="F86" s="40"/>
      <c r="G86" s="39"/>
      <c r="H86" s="39"/>
      <c r="I86" s="39"/>
      <c r="J86" s="40"/>
      <c r="K86" s="40"/>
      <c r="L86" s="40"/>
      <c r="M86" s="40"/>
      <c r="N86" s="40"/>
      <c r="O86" s="40"/>
      <c r="P86" s="40"/>
      <c r="Q86" s="40"/>
      <c r="R86" s="40"/>
      <c r="S86" s="11"/>
    </row>
    <row r="87" spans="1:19" ht="30.6" customHeight="1" x14ac:dyDescent="0.3">
      <c r="A87" s="42"/>
      <c r="B87" s="42"/>
      <c r="C87" s="41"/>
      <c r="D87" s="40"/>
      <c r="E87" s="40"/>
      <c r="F87" s="40"/>
      <c r="G87" s="39"/>
      <c r="H87" s="39"/>
      <c r="I87" s="39"/>
      <c r="J87" s="40"/>
      <c r="K87" s="40"/>
      <c r="L87" s="53"/>
      <c r="M87" s="40"/>
      <c r="N87" s="40"/>
      <c r="O87" s="40"/>
      <c r="P87" s="40"/>
      <c r="Q87" s="40"/>
      <c r="R87" s="40"/>
      <c r="S87" s="11"/>
    </row>
    <row r="88" spans="1:19" ht="30.6" customHeight="1" x14ac:dyDescent="0.3">
      <c r="A88" s="42"/>
      <c r="B88" s="42"/>
      <c r="C88" s="41"/>
      <c r="D88" s="40"/>
      <c r="E88" s="40"/>
      <c r="F88" s="40"/>
      <c r="G88" s="39"/>
      <c r="H88" s="39"/>
      <c r="I88" s="39"/>
      <c r="J88" s="40"/>
      <c r="K88" s="40"/>
      <c r="L88" s="40"/>
      <c r="M88" s="40"/>
      <c r="N88" s="40"/>
      <c r="O88" s="40"/>
      <c r="P88" s="40"/>
      <c r="Q88" s="40"/>
      <c r="R88" s="40"/>
      <c r="S88" s="11"/>
    </row>
    <row r="89" spans="1:19" ht="30.6" customHeight="1" x14ac:dyDescent="0.3">
      <c r="A89" s="42"/>
      <c r="B89" s="42"/>
      <c r="C89" s="41"/>
      <c r="D89" s="40"/>
      <c r="E89" s="40"/>
      <c r="F89" s="40"/>
      <c r="G89" s="39"/>
      <c r="H89" s="39"/>
      <c r="I89" s="39"/>
      <c r="J89" s="40"/>
      <c r="K89" s="40"/>
      <c r="L89" s="40"/>
      <c r="M89" s="40"/>
      <c r="N89" s="40"/>
      <c r="O89" s="40"/>
      <c r="P89" s="40"/>
      <c r="Q89" s="40"/>
      <c r="R89" s="40"/>
      <c r="S89" s="11"/>
    </row>
    <row r="90" spans="1:19" ht="30.6" customHeight="1" x14ac:dyDescent="0.3">
      <c r="A90" s="42"/>
      <c r="B90" s="42"/>
      <c r="C90" s="41"/>
      <c r="D90" s="40"/>
      <c r="E90" s="40"/>
      <c r="F90" s="40"/>
      <c r="G90" s="39"/>
      <c r="H90" s="39"/>
      <c r="I90" s="39"/>
      <c r="J90" s="40"/>
      <c r="K90" s="40"/>
      <c r="L90" s="40"/>
      <c r="M90" s="40"/>
      <c r="N90" s="40"/>
      <c r="O90" s="40"/>
      <c r="P90" s="40"/>
      <c r="Q90" s="40"/>
      <c r="R90" s="40"/>
      <c r="S90" s="11"/>
    </row>
    <row r="91" spans="1:19" ht="30.6" customHeight="1" x14ac:dyDescent="0.3">
      <c r="A91" s="42"/>
      <c r="B91" s="42"/>
      <c r="C91" s="41"/>
      <c r="D91" s="7"/>
      <c r="E91" s="7"/>
      <c r="F91" s="7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11"/>
    </row>
    <row r="92" spans="1:19" ht="30.6" customHeight="1" x14ac:dyDescent="0.3">
      <c r="A92" s="42"/>
      <c r="B92" s="42"/>
      <c r="C92" s="41"/>
      <c r="D92" s="7"/>
      <c r="E92" s="7"/>
      <c r="F92" s="7"/>
      <c r="G92" s="39"/>
      <c r="H92" s="39"/>
      <c r="I92" s="39"/>
      <c r="J92" s="39"/>
      <c r="K92" s="39"/>
      <c r="L92" s="39"/>
      <c r="M92" s="39"/>
      <c r="N92" s="39"/>
      <c r="O92" s="39"/>
      <c r="P92" s="39"/>
      <c r="Q92" s="39"/>
      <c r="R92" s="39"/>
      <c r="S92" s="11"/>
    </row>
    <row r="93" spans="1:19" ht="30.6" customHeight="1" x14ac:dyDescent="0.3">
      <c r="A93" s="42"/>
      <c r="B93" s="42"/>
      <c r="C93" s="41"/>
      <c r="D93" s="7"/>
      <c r="E93" s="7"/>
      <c r="F93" s="7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11"/>
    </row>
    <row r="94" spans="1:19" ht="30.6" customHeight="1" x14ac:dyDescent="0.3">
      <c r="A94" s="42"/>
      <c r="B94" s="42"/>
      <c r="C94" s="41"/>
      <c r="D94" s="7"/>
      <c r="E94" s="7"/>
      <c r="F94" s="7"/>
      <c r="G94" s="39"/>
      <c r="H94" s="39"/>
      <c r="I94" s="39"/>
      <c r="J94" s="39"/>
      <c r="K94" s="39"/>
      <c r="L94" s="39"/>
      <c r="M94" s="39"/>
      <c r="N94" s="39"/>
      <c r="O94" s="39"/>
      <c r="P94" s="39"/>
      <c r="Q94" s="39"/>
      <c r="R94" s="39"/>
      <c r="S94" s="11"/>
    </row>
    <row r="95" spans="1:19" ht="30.6" customHeight="1" x14ac:dyDescent="0.3">
      <c r="A95" s="42"/>
      <c r="B95" s="42"/>
      <c r="C95" s="41"/>
      <c r="D95" s="7"/>
      <c r="E95" s="7"/>
      <c r="F95" s="7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11"/>
    </row>
    <row r="96" spans="1:19" ht="30.6" customHeight="1" x14ac:dyDescent="0.3">
      <c r="A96" s="42"/>
      <c r="B96" s="42"/>
      <c r="C96" s="41"/>
      <c r="D96" s="7"/>
      <c r="E96" s="7"/>
      <c r="F96" s="7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11"/>
    </row>
    <row r="97" spans="1:19" ht="30.6" customHeight="1" x14ac:dyDescent="0.3">
      <c r="A97" s="42"/>
      <c r="B97" s="42"/>
      <c r="C97" s="41"/>
      <c r="D97" s="7"/>
      <c r="E97" s="7"/>
      <c r="F97" s="7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11"/>
    </row>
    <row r="98" spans="1:19" ht="30.6" customHeight="1" x14ac:dyDescent="0.3">
      <c r="A98" s="42"/>
      <c r="B98" s="42"/>
      <c r="C98" s="41"/>
      <c r="D98" s="7"/>
      <c r="E98" s="7"/>
      <c r="F98" s="7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11"/>
    </row>
    <row r="99" spans="1:19" ht="30.6" customHeight="1" x14ac:dyDescent="0.3">
      <c r="A99" s="42"/>
      <c r="B99" s="42"/>
      <c r="C99" s="41"/>
      <c r="D99" s="7"/>
      <c r="E99" s="7"/>
      <c r="F99" s="7"/>
      <c r="G99" s="39"/>
      <c r="H99" s="39"/>
      <c r="I99" s="39"/>
      <c r="J99" s="39"/>
      <c r="K99" s="39"/>
      <c r="L99" s="39"/>
      <c r="M99" s="39"/>
      <c r="N99" s="39"/>
      <c r="O99" s="39"/>
      <c r="P99" s="39"/>
      <c r="Q99" s="39"/>
      <c r="R99" s="39"/>
      <c r="S99" s="11"/>
    </row>
    <row r="100" spans="1:19" ht="30.6" customHeight="1" x14ac:dyDescent="0.3">
      <c r="A100" s="42"/>
      <c r="B100" s="42"/>
      <c r="C100" s="41"/>
      <c r="D100" s="7"/>
      <c r="E100" s="7"/>
      <c r="F100" s="7"/>
      <c r="G100" s="39"/>
      <c r="H100" s="39"/>
      <c r="I100" s="39"/>
      <c r="J100" s="39"/>
      <c r="K100" s="39"/>
      <c r="L100" s="39"/>
      <c r="M100" s="39"/>
      <c r="N100" s="39"/>
      <c r="O100" s="39"/>
      <c r="P100" s="39"/>
      <c r="Q100" s="39"/>
      <c r="R100" s="39"/>
      <c r="S100" s="11"/>
    </row>
    <row r="101" spans="1:19" ht="30.6" customHeight="1" x14ac:dyDescent="0.3">
      <c r="A101" s="42"/>
      <c r="B101" s="42"/>
      <c r="C101" s="41"/>
      <c r="D101" s="7"/>
      <c r="E101" s="7"/>
      <c r="F101" s="7"/>
      <c r="G101" s="39"/>
      <c r="H101" s="39"/>
      <c r="I101" s="39"/>
      <c r="J101" s="39"/>
      <c r="K101" s="39"/>
      <c r="L101" s="39"/>
      <c r="M101" s="39"/>
      <c r="N101" s="39"/>
      <c r="O101" s="39"/>
      <c r="P101" s="39"/>
      <c r="Q101" s="39"/>
      <c r="R101" s="39"/>
      <c r="S101" s="11"/>
    </row>
    <row r="102" spans="1:19" ht="30.6" customHeight="1" x14ac:dyDescent="0.3">
      <c r="A102" s="42"/>
      <c r="B102" s="42"/>
      <c r="C102" s="41"/>
      <c r="D102" s="7"/>
      <c r="E102" s="7"/>
      <c r="F102" s="7"/>
      <c r="G102" s="39"/>
      <c r="H102" s="39"/>
      <c r="I102" s="39"/>
      <c r="J102" s="39"/>
      <c r="K102" s="39"/>
      <c r="L102" s="39"/>
      <c r="M102" s="39"/>
      <c r="N102" s="39"/>
      <c r="O102" s="39"/>
      <c r="P102" s="39"/>
      <c r="Q102" s="39"/>
      <c r="R102" s="39"/>
      <c r="S102" s="11"/>
    </row>
    <row r="103" spans="1:19" ht="30.6" customHeight="1" x14ac:dyDescent="0.3">
      <c r="A103" s="42"/>
      <c r="B103" s="42"/>
      <c r="C103" s="41"/>
      <c r="D103" s="7"/>
      <c r="E103" s="7"/>
      <c r="F103" s="7"/>
      <c r="G103" s="39"/>
      <c r="H103" s="39"/>
      <c r="I103" s="39"/>
      <c r="J103" s="39"/>
      <c r="K103" s="39"/>
      <c r="L103" s="39"/>
      <c r="M103" s="39"/>
      <c r="N103" s="39"/>
      <c r="O103" s="39"/>
      <c r="P103" s="39"/>
      <c r="Q103" s="39"/>
      <c r="R103" s="39"/>
      <c r="S103" s="11"/>
    </row>
    <row r="104" spans="1:19" ht="30.6" customHeight="1" x14ac:dyDescent="0.3">
      <c r="A104" s="42"/>
      <c r="B104" s="42"/>
      <c r="C104" s="41"/>
      <c r="D104" s="7"/>
      <c r="E104" s="7"/>
      <c r="F104" s="7"/>
      <c r="G104" s="39"/>
      <c r="H104" s="39"/>
      <c r="I104" s="39"/>
      <c r="J104" s="39"/>
      <c r="K104" s="39"/>
      <c r="L104" s="39"/>
      <c r="M104" s="39"/>
      <c r="N104" s="39"/>
      <c r="O104" s="39"/>
      <c r="P104" s="39"/>
      <c r="Q104" s="39"/>
      <c r="R104" s="39"/>
      <c r="S104" s="11"/>
    </row>
    <row r="105" spans="1:19" ht="30.6" customHeight="1" x14ac:dyDescent="0.3">
      <c r="A105" s="42"/>
      <c r="B105" s="42"/>
      <c r="C105" s="41"/>
      <c r="D105" s="7"/>
      <c r="E105" s="7"/>
      <c r="F105" s="7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39"/>
      <c r="S105" s="11"/>
    </row>
    <row r="106" spans="1:19" ht="30.6" customHeight="1" x14ac:dyDescent="0.3">
      <c r="A106" s="42"/>
      <c r="B106" s="42"/>
      <c r="C106" s="41"/>
      <c r="D106" s="7"/>
      <c r="E106" s="7"/>
      <c r="F106" s="7"/>
      <c r="G106" s="39"/>
      <c r="H106" s="39"/>
      <c r="I106" s="39"/>
      <c r="J106" s="39"/>
      <c r="K106" s="39"/>
      <c r="L106" s="39"/>
      <c r="M106" s="39"/>
      <c r="N106" s="39"/>
      <c r="O106" s="39"/>
      <c r="P106" s="39"/>
      <c r="Q106" s="39"/>
      <c r="R106" s="39"/>
      <c r="S106" s="11"/>
    </row>
    <row r="107" spans="1:19" ht="30.6" customHeight="1" x14ac:dyDescent="0.3">
      <c r="A107" s="42"/>
      <c r="B107" s="42"/>
      <c r="C107" s="41"/>
      <c r="D107" s="7"/>
      <c r="E107" s="7"/>
      <c r="F107" s="7"/>
      <c r="G107" s="39"/>
      <c r="H107" s="39"/>
      <c r="I107" s="39"/>
      <c r="J107" s="39"/>
      <c r="K107" s="39"/>
      <c r="L107" s="39"/>
      <c r="M107" s="39"/>
      <c r="N107" s="39"/>
      <c r="O107" s="39"/>
      <c r="P107" s="39"/>
      <c r="Q107" s="39"/>
      <c r="R107" s="39"/>
      <c r="S107" s="11"/>
    </row>
    <row r="108" spans="1:19" ht="30.6" customHeight="1" x14ac:dyDescent="0.3">
      <c r="A108" s="42"/>
      <c r="B108" s="42"/>
      <c r="C108" s="41"/>
      <c r="D108" s="7"/>
      <c r="E108" s="7"/>
      <c r="F108" s="7"/>
      <c r="G108" s="39"/>
      <c r="H108" s="39"/>
      <c r="I108" s="39"/>
      <c r="J108" s="39"/>
      <c r="K108" s="39"/>
      <c r="L108" s="39"/>
      <c r="M108" s="39"/>
      <c r="N108" s="39"/>
      <c r="O108" s="39"/>
      <c r="P108" s="39"/>
      <c r="Q108" s="39"/>
      <c r="R108" s="39"/>
      <c r="S108" s="11"/>
    </row>
    <row r="109" spans="1:19" ht="30.6" customHeight="1" x14ac:dyDescent="0.3">
      <c r="A109" s="42"/>
      <c r="B109" s="42"/>
      <c r="C109" s="41"/>
      <c r="D109" s="7"/>
      <c r="E109" s="7"/>
      <c r="F109" s="7"/>
      <c r="G109" s="39"/>
      <c r="H109" s="39"/>
      <c r="I109" s="39"/>
      <c r="J109" s="39"/>
      <c r="K109" s="39"/>
      <c r="L109" s="39"/>
      <c r="M109" s="39"/>
      <c r="N109" s="39"/>
      <c r="O109" s="39"/>
      <c r="P109" s="39"/>
      <c r="Q109" s="39"/>
      <c r="R109" s="39"/>
      <c r="S109" s="11"/>
    </row>
    <row r="110" spans="1:19" ht="30.6" customHeight="1" x14ac:dyDescent="0.3">
      <c r="A110" s="42"/>
      <c r="B110" s="42"/>
      <c r="C110" s="41"/>
      <c r="D110" s="7"/>
      <c r="E110" s="7"/>
      <c r="F110" s="7"/>
      <c r="G110" s="39"/>
      <c r="H110" s="39"/>
      <c r="I110" s="39"/>
      <c r="J110" s="40"/>
      <c r="K110" s="40"/>
      <c r="L110" s="40"/>
      <c r="M110" s="40"/>
      <c r="N110" s="40"/>
      <c r="O110" s="40"/>
      <c r="P110" s="40"/>
      <c r="Q110" s="40"/>
      <c r="R110" s="40"/>
      <c r="S110" s="11"/>
    </row>
    <row r="111" spans="1:19" ht="30.6" customHeight="1" x14ac:dyDescent="0.3">
      <c r="A111" s="42"/>
      <c r="B111" s="42"/>
      <c r="C111" s="41"/>
      <c r="D111" s="7"/>
      <c r="E111" s="7"/>
      <c r="F111" s="7"/>
      <c r="G111" s="39"/>
      <c r="H111" s="39"/>
      <c r="I111" s="39"/>
      <c r="J111" s="40"/>
      <c r="K111" s="40"/>
      <c r="L111" s="40"/>
      <c r="M111" s="40"/>
      <c r="N111" s="40"/>
      <c r="O111" s="40"/>
      <c r="P111" s="40"/>
      <c r="Q111" s="40"/>
      <c r="R111" s="40"/>
      <c r="S111" s="11"/>
    </row>
    <row r="112" spans="1:19" ht="30.6" customHeight="1" x14ac:dyDescent="0.3">
      <c r="A112" s="42"/>
      <c r="B112" s="42"/>
      <c r="C112" s="41"/>
      <c r="D112" s="7"/>
      <c r="E112" s="7"/>
      <c r="F112" s="7"/>
      <c r="G112" s="39"/>
      <c r="H112" s="39"/>
      <c r="I112" s="39"/>
      <c r="J112" s="40"/>
      <c r="K112" s="40"/>
      <c r="L112" s="40"/>
      <c r="M112" s="40"/>
      <c r="N112" s="40"/>
      <c r="O112" s="40"/>
      <c r="P112" s="40"/>
      <c r="Q112" s="40"/>
      <c r="R112" s="40"/>
      <c r="S112" s="11"/>
    </row>
    <row r="113" spans="1:19" ht="30.6" customHeight="1" x14ac:dyDescent="0.3">
      <c r="A113" s="42"/>
      <c r="B113" s="42"/>
      <c r="C113" s="41"/>
      <c r="D113" s="40"/>
      <c r="E113" s="7"/>
      <c r="F113" s="7"/>
      <c r="G113" s="39"/>
      <c r="H113" s="39"/>
      <c r="I113" s="39"/>
      <c r="J113" s="40"/>
      <c r="K113" s="40"/>
      <c r="L113" s="40"/>
      <c r="M113" s="40"/>
      <c r="N113" s="40"/>
      <c r="O113" s="40"/>
      <c r="P113" s="40"/>
      <c r="Q113" s="40"/>
      <c r="R113" s="40"/>
      <c r="S113" s="11"/>
    </row>
    <row r="114" spans="1:19" ht="30.6" customHeight="1" x14ac:dyDescent="0.3">
      <c r="A114" s="42"/>
      <c r="B114" s="42"/>
      <c r="C114" s="41"/>
      <c r="D114" s="40"/>
      <c r="E114" s="40"/>
      <c r="F114" s="40"/>
      <c r="G114" s="39"/>
      <c r="H114" s="39"/>
      <c r="I114" s="39"/>
      <c r="J114" s="40"/>
      <c r="K114" s="40"/>
      <c r="L114" s="40"/>
      <c r="M114" s="40"/>
      <c r="N114" s="40"/>
      <c r="O114" s="40"/>
      <c r="P114" s="40"/>
      <c r="Q114" s="40"/>
      <c r="R114" s="40"/>
      <c r="S114" s="11"/>
    </row>
    <row r="115" spans="1:19" ht="30.6" customHeight="1" x14ac:dyDescent="0.3">
      <c r="A115" s="42"/>
      <c r="B115" s="42"/>
      <c r="C115" s="41"/>
      <c r="D115" s="40"/>
      <c r="E115" s="40"/>
      <c r="F115" s="40"/>
      <c r="G115" s="39"/>
      <c r="H115" s="39"/>
      <c r="I115" s="39"/>
      <c r="J115" s="40"/>
      <c r="K115" s="40"/>
      <c r="L115" s="40"/>
      <c r="M115" s="40"/>
      <c r="N115" s="40"/>
      <c r="O115" s="40"/>
      <c r="P115" s="40"/>
      <c r="Q115" s="40"/>
      <c r="R115" s="40"/>
      <c r="S115" s="11"/>
    </row>
    <row r="116" spans="1:19" ht="30.6" customHeight="1" x14ac:dyDescent="0.3">
      <c r="A116" s="42"/>
      <c r="B116" s="42"/>
      <c r="C116" s="41"/>
      <c r="D116" s="40"/>
      <c r="E116" s="40"/>
      <c r="F116" s="40"/>
      <c r="G116" s="39"/>
      <c r="H116" s="39"/>
      <c r="I116" s="39"/>
      <c r="J116" s="40"/>
      <c r="K116" s="40"/>
      <c r="L116" s="40"/>
      <c r="M116" s="40"/>
      <c r="N116" s="40"/>
      <c r="O116" s="40"/>
      <c r="P116" s="40"/>
      <c r="Q116" s="40"/>
      <c r="R116" s="40"/>
      <c r="S116" s="11"/>
    </row>
    <row r="117" spans="1:19" ht="30.6" customHeight="1" x14ac:dyDescent="0.3">
      <c r="A117" s="42"/>
      <c r="B117" s="42"/>
      <c r="C117" s="41"/>
      <c r="D117" s="40"/>
      <c r="E117" s="40"/>
      <c r="F117" s="40"/>
      <c r="G117" s="39"/>
      <c r="H117" s="39"/>
      <c r="I117" s="39"/>
      <c r="J117" s="40"/>
      <c r="K117" s="40"/>
      <c r="L117" s="40"/>
      <c r="M117" s="40"/>
      <c r="N117" s="40"/>
      <c r="O117" s="40"/>
      <c r="P117" s="40"/>
      <c r="Q117" s="40"/>
      <c r="R117" s="40"/>
      <c r="S117" s="11"/>
    </row>
    <row r="118" spans="1:19" ht="30.6" customHeight="1" x14ac:dyDescent="0.3">
      <c r="A118" s="42"/>
      <c r="B118" s="42"/>
      <c r="C118" s="41"/>
      <c r="D118" s="40"/>
      <c r="E118" s="40"/>
      <c r="F118" s="40"/>
      <c r="G118" s="39"/>
      <c r="H118" s="39"/>
      <c r="I118" s="39"/>
      <c r="J118" s="40"/>
      <c r="K118" s="40"/>
      <c r="L118" s="40"/>
      <c r="M118" s="40"/>
      <c r="N118" s="40"/>
      <c r="O118" s="40"/>
      <c r="P118" s="40"/>
      <c r="Q118" s="40"/>
      <c r="R118" s="40"/>
      <c r="S118" s="11"/>
    </row>
    <row r="119" spans="1:19" ht="30.6" customHeight="1" x14ac:dyDescent="0.3">
      <c r="A119" s="42"/>
      <c r="B119" s="42"/>
      <c r="C119" s="41"/>
      <c r="D119" s="40"/>
      <c r="E119" s="40"/>
      <c r="F119" s="40"/>
      <c r="G119" s="39"/>
      <c r="H119" s="39"/>
      <c r="I119" s="39"/>
      <c r="J119" s="40"/>
      <c r="K119" s="40"/>
      <c r="L119" s="40"/>
      <c r="M119" s="40"/>
      <c r="N119" s="40"/>
      <c r="O119" s="40"/>
      <c r="P119" s="40"/>
      <c r="Q119" s="40"/>
      <c r="R119" s="40"/>
      <c r="S119" s="11"/>
    </row>
    <row r="120" spans="1:19" ht="30.6" customHeight="1" x14ac:dyDescent="0.3">
      <c r="A120" s="42"/>
      <c r="B120" s="42"/>
      <c r="C120" s="41"/>
      <c r="D120" s="40"/>
      <c r="E120" s="40"/>
      <c r="F120" s="40"/>
      <c r="G120" s="39"/>
      <c r="H120" s="39"/>
      <c r="I120" s="39"/>
      <c r="J120" s="40"/>
      <c r="K120" s="40"/>
      <c r="L120" s="40"/>
      <c r="M120" s="40"/>
      <c r="N120" s="40"/>
      <c r="O120" s="40"/>
      <c r="P120" s="40"/>
      <c r="Q120" s="40"/>
      <c r="R120" s="40"/>
      <c r="S120" s="11"/>
    </row>
    <row r="121" spans="1:19" ht="30.6" customHeight="1" x14ac:dyDescent="0.3">
      <c r="A121" s="42"/>
      <c r="B121" s="42"/>
      <c r="C121" s="41"/>
      <c r="D121" s="40"/>
      <c r="E121" s="40"/>
      <c r="F121" s="40"/>
      <c r="G121" s="39"/>
      <c r="H121" s="39"/>
      <c r="I121" s="39"/>
      <c r="J121" s="40"/>
      <c r="K121" s="40"/>
      <c r="L121" s="40"/>
      <c r="M121" s="40"/>
      <c r="N121" s="40"/>
      <c r="O121" s="40"/>
      <c r="P121" s="40"/>
      <c r="Q121" s="40"/>
      <c r="R121" s="40"/>
      <c r="S121" s="11"/>
    </row>
    <row r="122" spans="1:19" ht="30.6" customHeight="1" x14ac:dyDescent="0.3">
      <c r="A122" s="42"/>
      <c r="B122" s="42"/>
      <c r="C122" s="41"/>
      <c r="D122" s="40"/>
      <c r="E122" s="40"/>
      <c r="F122" s="40"/>
      <c r="G122" s="39"/>
      <c r="H122" s="39"/>
      <c r="I122" s="39"/>
      <c r="J122" s="40"/>
      <c r="K122" s="40"/>
      <c r="L122" s="40"/>
      <c r="M122" s="40"/>
      <c r="N122" s="40"/>
      <c r="O122" s="40"/>
      <c r="P122" s="40"/>
      <c r="Q122" s="40"/>
      <c r="R122" s="40"/>
      <c r="S122" s="11"/>
    </row>
    <row r="123" spans="1:19" ht="30.6" customHeight="1" x14ac:dyDescent="0.3">
      <c r="A123" s="42"/>
      <c r="B123" s="42"/>
      <c r="C123" s="41"/>
      <c r="D123" s="40"/>
      <c r="E123" s="40"/>
      <c r="F123" s="40"/>
      <c r="G123" s="39"/>
      <c r="H123" s="39"/>
      <c r="I123" s="39"/>
      <c r="J123" s="40"/>
      <c r="K123" s="40"/>
      <c r="L123" s="40"/>
      <c r="M123" s="40"/>
      <c r="N123" s="40"/>
      <c r="O123" s="40"/>
      <c r="P123" s="40"/>
      <c r="Q123" s="40"/>
      <c r="R123" s="40"/>
      <c r="S123" s="11"/>
    </row>
    <row r="124" spans="1:19" ht="30.6" customHeight="1" x14ac:dyDescent="0.3">
      <c r="A124" s="42">
        <f>'M2 ANNUEL MAQUETTE'!B62</f>
        <v>0</v>
      </c>
      <c r="B124" s="42">
        <f>'M2 ANNUEL MAQUETTE'!C62</f>
        <v>0</v>
      </c>
      <c r="C124" s="41">
        <f>'M2 ANNUEL MAQUETTE'!F62</f>
        <v>0</v>
      </c>
      <c r="D124" s="40"/>
      <c r="E124" s="40"/>
      <c r="F124" s="40"/>
      <c r="G124" s="39"/>
      <c r="H124" s="39"/>
      <c r="I124" s="39"/>
      <c r="J124" s="40"/>
      <c r="K124" s="40"/>
      <c r="L124" s="40"/>
      <c r="M124" s="40"/>
      <c r="N124" s="40"/>
      <c r="O124" s="40"/>
      <c r="P124" s="40"/>
      <c r="Q124" s="40"/>
      <c r="R124" s="40"/>
      <c r="S124" s="11"/>
    </row>
    <row r="125" spans="1:19" ht="30.6" customHeight="1" x14ac:dyDescent="0.3">
      <c r="A125" s="42">
        <f>'M2 ANNUEL MAQUETTE'!B63</f>
        <v>0</v>
      </c>
      <c r="B125" s="42">
        <f>'M2 ANNUEL MAQUETTE'!C63</f>
        <v>0</v>
      </c>
      <c r="C125" s="41">
        <f>'M2 ANNUEL MAQUETTE'!F63</f>
        <v>0</v>
      </c>
      <c r="D125" s="40"/>
      <c r="E125" s="40"/>
      <c r="F125" s="40"/>
      <c r="G125" s="39"/>
      <c r="H125" s="39"/>
      <c r="I125" s="39"/>
      <c r="J125" s="40"/>
      <c r="K125" s="40"/>
      <c r="L125" s="40"/>
      <c r="M125" s="40"/>
      <c r="N125" s="40"/>
      <c r="O125" s="40"/>
      <c r="P125" s="40"/>
      <c r="Q125" s="40"/>
      <c r="R125" s="40"/>
      <c r="S125" s="11"/>
    </row>
    <row r="126" spans="1:19" ht="30.6" customHeight="1" x14ac:dyDescent="0.3">
      <c r="A126" s="42">
        <f>'M2 ANNUEL MAQUETTE'!B64</f>
        <v>0</v>
      </c>
      <c r="B126" s="42">
        <f>'M2 ANNUEL MAQUETTE'!C64</f>
        <v>0</v>
      </c>
      <c r="C126" s="41">
        <f>'M2 ANNUEL MAQUETTE'!F64</f>
        <v>0</v>
      </c>
      <c r="D126" s="40"/>
      <c r="E126" s="40"/>
      <c r="F126" s="40"/>
      <c r="G126" s="39"/>
      <c r="H126" s="39"/>
      <c r="I126" s="39"/>
      <c r="J126" s="40"/>
      <c r="K126" s="40"/>
      <c r="L126" s="40"/>
      <c r="M126" s="40"/>
      <c r="N126" s="40"/>
      <c r="O126" s="40"/>
      <c r="P126" s="40"/>
      <c r="Q126" s="40"/>
      <c r="R126" s="40"/>
      <c r="S126" s="11"/>
    </row>
    <row r="127" spans="1:19" ht="30.6" customHeight="1" x14ac:dyDescent="0.3">
      <c r="A127" s="42">
        <f>'M2 ANNUEL MAQUETTE'!B65</f>
        <v>0</v>
      </c>
      <c r="B127" s="42">
        <f>'M2 ANNUEL MAQUETTE'!C65</f>
        <v>0</v>
      </c>
      <c r="C127" s="41">
        <f>'M2 ANNUEL MAQUETTE'!F65</f>
        <v>0</v>
      </c>
      <c r="D127" s="40"/>
      <c r="E127" s="40"/>
      <c r="F127" s="40"/>
      <c r="G127" s="39"/>
      <c r="H127" s="39"/>
      <c r="I127" s="39"/>
      <c r="J127" s="40"/>
      <c r="K127" s="40"/>
      <c r="L127" s="40"/>
      <c r="M127" s="40"/>
      <c r="N127" s="40"/>
      <c r="O127" s="40"/>
      <c r="P127" s="40"/>
      <c r="Q127" s="40"/>
      <c r="R127" s="40"/>
      <c r="S127" s="11"/>
    </row>
    <row r="128" spans="1:19" ht="30.6" customHeight="1" x14ac:dyDescent="0.3">
      <c r="A128" s="42">
        <f>'M2 ANNUEL MAQUETTE'!B66</f>
        <v>0</v>
      </c>
      <c r="B128" s="42">
        <f>'M2 ANNUEL MAQUETTE'!C66</f>
        <v>0</v>
      </c>
      <c r="C128" s="41">
        <f>'M2 ANNUEL MAQUETTE'!F66</f>
        <v>0</v>
      </c>
      <c r="D128" s="40"/>
      <c r="E128" s="40"/>
      <c r="F128" s="40"/>
      <c r="G128" s="39"/>
      <c r="H128" s="39"/>
      <c r="I128" s="39"/>
      <c r="J128" s="40"/>
      <c r="K128" s="40"/>
      <c r="L128" s="40"/>
      <c r="M128" s="40"/>
      <c r="N128" s="40"/>
      <c r="O128" s="40"/>
      <c r="P128" s="40"/>
      <c r="Q128" s="40"/>
      <c r="R128" s="40"/>
      <c r="S128" s="11"/>
    </row>
    <row r="129" spans="1:19" ht="30.6" customHeight="1" x14ac:dyDescent="0.3">
      <c r="A129" s="42">
        <f>'M2 ANNUEL MAQUETTE'!B67</f>
        <v>0</v>
      </c>
      <c r="B129" s="42">
        <f>'M2 ANNUEL MAQUETTE'!C67</f>
        <v>0</v>
      </c>
      <c r="C129" s="41">
        <f>'M2 ANNUEL MAQUETTE'!F67</f>
        <v>0</v>
      </c>
      <c r="D129" s="40"/>
      <c r="E129" s="40"/>
      <c r="F129" s="40"/>
      <c r="G129" s="39"/>
      <c r="H129" s="39"/>
      <c r="I129" s="39"/>
      <c r="J129" s="40"/>
      <c r="K129" s="40"/>
      <c r="L129" s="40"/>
      <c r="M129" s="40"/>
      <c r="N129" s="40"/>
      <c r="O129" s="40"/>
      <c r="P129" s="40"/>
      <c r="Q129" s="40"/>
      <c r="R129" s="40"/>
      <c r="S129" s="11"/>
    </row>
    <row r="130" spans="1:19" ht="30.6" customHeight="1" x14ac:dyDescent="0.3">
      <c r="A130" s="42">
        <f>'M2 ANNUEL MAQUETTE'!B68</f>
        <v>0</v>
      </c>
      <c r="B130" s="42">
        <f>'M2 ANNUEL MAQUETTE'!C68</f>
        <v>0</v>
      </c>
      <c r="C130" s="41">
        <f>'M2 ANNUEL MAQUETTE'!F68</f>
        <v>0</v>
      </c>
      <c r="D130" s="40"/>
      <c r="E130" s="40"/>
      <c r="F130" s="40"/>
      <c r="G130" s="39"/>
      <c r="H130" s="39"/>
      <c r="I130" s="39"/>
      <c r="J130" s="40"/>
      <c r="K130" s="40"/>
      <c r="L130" s="40"/>
      <c r="M130" s="40"/>
      <c r="N130" s="40"/>
      <c r="O130" s="40"/>
      <c r="P130" s="40"/>
      <c r="Q130" s="40"/>
      <c r="R130" s="40"/>
      <c r="S130" s="11"/>
    </row>
    <row r="131" spans="1:19" ht="30.6" customHeight="1" x14ac:dyDescent="0.3">
      <c r="A131" s="42">
        <f>'M2 ANNUEL MAQUETTE'!B69</f>
        <v>0</v>
      </c>
      <c r="B131" s="42">
        <f>'M2 ANNUEL MAQUETTE'!C69</f>
        <v>0</v>
      </c>
      <c r="C131" s="41">
        <f>'M2 ANNUEL MAQUETTE'!F69</f>
        <v>0</v>
      </c>
      <c r="D131" s="40"/>
      <c r="E131" s="40"/>
      <c r="F131" s="40"/>
      <c r="G131" s="39"/>
      <c r="H131" s="39"/>
      <c r="I131" s="39"/>
      <c r="J131" s="40"/>
      <c r="K131" s="40"/>
      <c r="L131" s="40"/>
      <c r="M131" s="40"/>
      <c r="N131" s="40"/>
      <c r="O131" s="40"/>
      <c r="P131" s="40"/>
      <c r="Q131" s="40"/>
      <c r="R131" s="40"/>
      <c r="S131" s="11"/>
    </row>
    <row r="132" spans="1:19" ht="30.6" customHeight="1" x14ac:dyDescent="0.3">
      <c r="A132" s="42">
        <f>'M2 ANNUEL MAQUETTE'!B70</f>
        <v>0</v>
      </c>
      <c r="B132" s="42">
        <f>'M2 ANNUEL MAQUETTE'!C70</f>
        <v>0</v>
      </c>
      <c r="C132" s="41">
        <f>'M2 ANNUEL MAQUETTE'!F70</f>
        <v>0</v>
      </c>
      <c r="D132" s="40"/>
      <c r="E132" s="40"/>
      <c r="F132" s="40"/>
      <c r="G132" s="39"/>
      <c r="H132" s="39"/>
      <c r="I132" s="39"/>
      <c r="J132" s="40"/>
      <c r="K132" s="40"/>
      <c r="L132" s="40"/>
      <c r="M132" s="40"/>
      <c r="N132" s="40"/>
      <c r="O132" s="40"/>
      <c r="P132" s="40"/>
      <c r="Q132" s="40"/>
      <c r="R132" s="40"/>
      <c r="S132" s="11"/>
    </row>
    <row r="133" spans="1:19" ht="30.6" customHeight="1" x14ac:dyDescent="0.3">
      <c r="A133" s="42">
        <f>'M2 ANNUEL MAQUETTE'!B71</f>
        <v>0</v>
      </c>
      <c r="B133" s="42">
        <f>'M2 ANNUEL MAQUETTE'!C71</f>
        <v>0</v>
      </c>
      <c r="C133" s="41">
        <f>'M2 ANNUEL MAQUETTE'!F71</f>
        <v>0</v>
      </c>
      <c r="D133" s="40"/>
      <c r="E133" s="40"/>
      <c r="F133" s="40"/>
      <c r="G133" s="39"/>
      <c r="H133" s="39"/>
      <c r="I133" s="39"/>
      <c r="J133" s="40"/>
      <c r="K133" s="40"/>
      <c r="L133" s="40"/>
      <c r="M133" s="40"/>
      <c r="N133" s="40"/>
      <c r="O133" s="40"/>
      <c r="P133" s="40"/>
      <c r="Q133" s="40"/>
      <c r="R133" s="40"/>
      <c r="S133" s="11"/>
    </row>
    <row r="134" spans="1:19" ht="30.6" customHeight="1" x14ac:dyDescent="0.3">
      <c r="A134" s="42">
        <f>'M2 ANNUEL MAQUETTE'!B72</f>
        <v>0</v>
      </c>
      <c r="B134" s="42">
        <f>'M2 ANNUEL MAQUETTE'!C72</f>
        <v>0</v>
      </c>
      <c r="C134" s="41">
        <f>'M2 ANNUEL MAQUETTE'!F72</f>
        <v>0</v>
      </c>
      <c r="D134" s="40"/>
      <c r="E134" s="40"/>
      <c r="F134" s="40"/>
      <c r="G134" s="39"/>
      <c r="H134" s="39"/>
      <c r="I134" s="39"/>
      <c r="J134" s="40"/>
      <c r="K134" s="40"/>
      <c r="L134" s="40"/>
      <c r="M134" s="40"/>
      <c r="N134" s="40"/>
      <c r="O134" s="40"/>
      <c r="P134" s="40"/>
      <c r="Q134" s="40"/>
      <c r="R134" s="40"/>
      <c r="S134" s="11"/>
    </row>
    <row r="135" spans="1:19" ht="30.6" customHeight="1" x14ac:dyDescent="0.3">
      <c r="A135" s="42">
        <f>'M2 ANNUEL MAQUETTE'!B73</f>
        <v>0</v>
      </c>
      <c r="B135" s="42">
        <f>'M2 ANNUEL MAQUETTE'!C73</f>
        <v>0</v>
      </c>
      <c r="C135" s="41">
        <f>'M2 ANNUEL MAQUETTE'!F73</f>
        <v>0</v>
      </c>
      <c r="D135" s="40"/>
      <c r="E135" s="40"/>
      <c r="F135" s="40"/>
      <c r="G135" s="39"/>
      <c r="H135" s="39"/>
      <c r="I135" s="39"/>
      <c r="J135" s="40"/>
      <c r="K135" s="40"/>
      <c r="L135" s="40"/>
      <c r="M135" s="40"/>
      <c r="N135" s="40"/>
      <c r="O135" s="40"/>
      <c r="P135" s="40"/>
      <c r="Q135" s="40"/>
      <c r="R135" s="40"/>
      <c r="S135" s="11"/>
    </row>
    <row r="136" spans="1:19" ht="30.6" customHeight="1" x14ac:dyDescent="0.3">
      <c r="A136" s="42">
        <f>'M2 ANNUEL MAQUETTE'!B74</f>
        <v>0</v>
      </c>
      <c r="B136" s="42">
        <f>'M2 ANNUEL MAQUETTE'!C74</f>
        <v>0</v>
      </c>
      <c r="C136" s="41">
        <f>'M2 ANNUEL MAQUETTE'!F74</f>
        <v>0</v>
      </c>
      <c r="D136" s="40"/>
      <c r="E136" s="40"/>
      <c r="F136" s="40"/>
      <c r="G136" s="39"/>
      <c r="H136" s="39"/>
      <c r="I136" s="39"/>
      <c r="J136" s="40"/>
      <c r="K136" s="40"/>
      <c r="L136" s="40"/>
      <c r="M136" s="40"/>
      <c r="N136" s="40"/>
      <c r="O136" s="40"/>
      <c r="P136" s="40"/>
      <c r="Q136" s="40"/>
      <c r="R136" s="40"/>
      <c r="S136" s="11"/>
    </row>
    <row r="137" spans="1:19" ht="30.6" customHeight="1" x14ac:dyDescent="0.3">
      <c r="A137" s="42">
        <f>'M2 ANNUEL MAQUETTE'!B75</f>
        <v>0</v>
      </c>
      <c r="B137" s="42">
        <f>'M2 ANNUEL MAQUETTE'!C75</f>
        <v>0</v>
      </c>
      <c r="C137" s="41">
        <f>'M2 ANNUEL MAQUETTE'!F75</f>
        <v>0</v>
      </c>
      <c r="D137" s="40"/>
      <c r="E137" s="40"/>
      <c r="F137" s="40"/>
      <c r="G137" s="39"/>
      <c r="H137" s="39"/>
      <c r="I137" s="39"/>
      <c r="J137" s="40"/>
      <c r="K137" s="40"/>
      <c r="L137" s="40"/>
      <c r="M137" s="40"/>
      <c r="N137" s="40"/>
      <c r="O137" s="40"/>
      <c r="P137" s="40"/>
      <c r="Q137" s="40"/>
      <c r="R137" s="40"/>
      <c r="S137" s="11"/>
    </row>
    <row r="138" spans="1:19" ht="30.6" customHeight="1" x14ac:dyDescent="0.3">
      <c r="A138" s="42">
        <f>'M2 ANNUEL MAQUETTE'!B76</f>
        <v>0</v>
      </c>
      <c r="B138" s="42">
        <f>'M2 ANNUEL MAQUETTE'!C76</f>
        <v>0</v>
      </c>
      <c r="C138" s="41">
        <f>'M2 ANNUEL MAQUETTE'!F76</f>
        <v>0</v>
      </c>
      <c r="D138" s="40"/>
      <c r="E138" s="40"/>
      <c r="F138" s="40"/>
      <c r="G138" s="39"/>
      <c r="H138" s="39"/>
      <c r="I138" s="39"/>
      <c r="J138" s="40"/>
      <c r="K138" s="40"/>
      <c r="L138" s="40"/>
      <c r="M138" s="40"/>
      <c r="N138" s="40"/>
      <c r="O138" s="40"/>
      <c r="P138" s="40"/>
      <c r="Q138" s="40"/>
      <c r="R138" s="40"/>
      <c r="S138" s="11"/>
    </row>
    <row r="139" spans="1:19" ht="30.6" customHeight="1" x14ac:dyDescent="0.3">
      <c r="A139" s="42">
        <f>'M2 ANNUEL MAQUETTE'!B77</f>
        <v>0</v>
      </c>
      <c r="B139" s="42">
        <f>'M2 ANNUEL MAQUETTE'!C77</f>
        <v>0</v>
      </c>
      <c r="C139" s="41">
        <f>'M2 ANNUEL MAQUETTE'!F77</f>
        <v>0</v>
      </c>
      <c r="D139" s="40"/>
      <c r="E139" s="40"/>
      <c r="F139" s="40"/>
      <c r="G139" s="39"/>
      <c r="H139" s="39"/>
      <c r="I139" s="39"/>
      <c r="J139" s="40"/>
      <c r="K139" s="40"/>
      <c r="L139" s="40"/>
      <c r="M139" s="40"/>
      <c r="N139" s="40"/>
      <c r="O139" s="40"/>
      <c r="P139" s="40"/>
      <c r="Q139" s="40"/>
      <c r="R139" s="40"/>
      <c r="S139" s="11"/>
    </row>
    <row r="140" spans="1:19" ht="30.6" customHeight="1" x14ac:dyDescent="0.3">
      <c r="A140" s="42">
        <f>'M2 ANNUEL MAQUETTE'!B78</f>
        <v>0</v>
      </c>
      <c r="B140" s="42">
        <f>'M2 ANNUEL MAQUETTE'!C78</f>
        <v>0</v>
      </c>
      <c r="C140" s="41">
        <f>'M2 ANNUEL MAQUETTE'!F78</f>
        <v>0</v>
      </c>
      <c r="D140" s="40"/>
      <c r="E140" s="40"/>
      <c r="F140" s="40"/>
      <c r="G140" s="39"/>
      <c r="H140" s="39"/>
      <c r="I140" s="39"/>
      <c r="J140" s="40"/>
      <c r="K140" s="40"/>
      <c r="L140" s="40"/>
      <c r="M140" s="40"/>
      <c r="N140" s="40"/>
      <c r="O140" s="40"/>
      <c r="P140" s="40"/>
      <c r="Q140" s="40"/>
      <c r="R140" s="40"/>
      <c r="S140" s="11"/>
    </row>
    <row r="141" spans="1:19" ht="30.6" customHeight="1" x14ac:dyDescent="0.3">
      <c r="A141" s="42">
        <f>'M2 ANNUEL MAQUETTE'!B79</f>
        <v>0</v>
      </c>
      <c r="B141" s="42">
        <f>'M2 ANNUEL MAQUETTE'!C79</f>
        <v>0</v>
      </c>
      <c r="C141" s="41">
        <f>'M2 ANNUEL MAQUETTE'!F79</f>
        <v>0</v>
      </c>
      <c r="D141" s="40"/>
      <c r="E141" s="40"/>
      <c r="F141" s="40"/>
      <c r="G141" s="39"/>
      <c r="H141" s="39"/>
      <c r="I141" s="39"/>
      <c r="J141" s="40"/>
      <c r="K141" s="40"/>
      <c r="L141" s="40"/>
      <c r="M141" s="40"/>
      <c r="N141" s="40"/>
      <c r="O141" s="40"/>
      <c r="P141" s="40"/>
      <c r="Q141" s="40"/>
      <c r="R141" s="40"/>
      <c r="S141" s="11"/>
    </row>
    <row r="142" spans="1:19" ht="30.6" customHeight="1" x14ac:dyDescent="0.3">
      <c r="A142" s="42">
        <f>'M2 ANNUEL MAQUETTE'!B80</f>
        <v>0</v>
      </c>
      <c r="B142" s="42">
        <f>'M2 ANNUEL MAQUETTE'!C80</f>
        <v>0</v>
      </c>
      <c r="C142" s="41">
        <f>'M2 ANNUEL MAQUETTE'!F80</f>
        <v>0</v>
      </c>
      <c r="D142" s="40"/>
      <c r="E142" s="40"/>
      <c r="F142" s="40"/>
      <c r="G142" s="39"/>
      <c r="H142" s="39"/>
      <c r="I142" s="39"/>
      <c r="J142" s="40"/>
      <c r="K142" s="40"/>
      <c r="L142" s="40"/>
      <c r="M142" s="40"/>
      <c r="N142" s="40"/>
      <c r="O142" s="40"/>
      <c r="P142" s="40"/>
      <c r="Q142" s="40"/>
      <c r="R142" s="40"/>
      <c r="S142" s="11"/>
    </row>
    <row r="143" spans="1:19" ht="30.6" customHeight="1" x14ac:dyDescent="0.3">
      <c r="A143" s="42">
        <f>'M2 ANNUEL MAQUETTE'!B81</f>
        <v>0</v>
      </c>
      <c r="B143" s="42">
        <f>'M2 ANNUEL MAQUETTE'!C81</f>
        <v>0</v>
      </c>
      <c r="C143" s="41">
        <f>'M2 ANNUEL MAQUETTE'!F81</f>
        <v>0</v>
      </c>
      <c r="D143" s="40"/>
      <c r="E143" s="40"/>
      <c r="F143" s="40"/>
      <c r="G143" s="39"/>
      <c r="H143" s="39"/>
      <c r="I143" s="39"/>
      <c r="J143" s="40"/>
      <c r="K143" s="40"/>
      <c r="L143" s="40"/>
      <c r="M143" s="40"/>
      <c r="N143" s="40"/>
      <c r="O143" s="40"/>
      <c r="P143" s="40"/>
      <c r="Q143" s="40"/>
      <c r="R143" s="40"/>
      <c r="S143" s="11"/>
    </row>
    <row r="144" spans="1:19" ht="30.6" customHeight="1" x14ac:dyDescent="0.3">
      <c r="A144" s="42">
        <f>'M2 ANNUEL MAQUETTE'!B82</f>
        <v>0</v>
      </c>
      <c r="B144" s="42">
        <f>'M2 ANNUEL MAQUETTE'!C82</f>
        <v>0</v>
      </c>
      <c r="C144" s="41">
        <f>'M2 ANNUEL MAQUETTE'!F82</f>
        <v>0</v>
      </c>
      <c r="D144" s="40"/>
      <c r="E144" s="40"/>
      <c r="F144" s="40"/>
      <c r="G144" s="39"/>
      <c r="H144" s="39"/>
      <c r="I144" s="39"/>
      <c r="J144" s="40"/>
      <c r="K144" s="40"/>
      <c r="L144" s="40"/>
      <c r="M144" s="40"/>
      <c r="N144" s="40"/>
      <c r="O144" s="40"/>
      <c r="P144" s="40"/>
      <c r="Q144" s="40"/>
      <c r="R144" s="40"/>
      <c r="S144" s="11"/>
    </row>
    <row r="145" spans="1:19" ht="30.6" customHeight="1" x14ac:dyDescent="0.3">
      <c r="A145" s="42">
        <f>'M2 ANNUEL MAQUETTE'!B83</f>
        <v>0</v>
      </c>
      <c r="B145" s="42">
        <f>'M2 ANNUEL MAQUETTE'!C83</f>
        <v>0</v>
      </c>
      <c r="C145" s="41">
        <f>'M2 ANNUEL MAQUETTE'!F83</f>
        <v>0</v>
      </c>
      <c r="D145" s="40"/>
      <c r="E145" s="40"/>
      <c r="F145" s="40"/>
      <c r="G145" s="39"/>
      <c r="H145" s="39"/>
      <c r="I145" s="39"/>
      <c r="J145" s="40"/>
      <c r="K145" s="40"/>
      <c r="L145" s="40"/>
      <c r="M145" s="40"/>
      <c r="N145" s="40"/>
      <c r="O145" s="40"/>
      <c r="P145" s="40"/>
      <c r="Q145" s="40"/>
      <c r="R145" s="40"/>
      <c r="S145" s="11"/>
    </row>
    <row r="146" spans="1:19" ht="30.6" customHeight="1" x14ac:dyDescent="0.3">
      <c r="A146" s="42">
        <f>'M2 ANNUEL MAQUETTE'!B84</f>
        <v>0</v>
      </c>
      <c r="B146" s="42">
        <f>'M2 ANNUEL MAQUETTE'!C84</f>
        <v>0</v>
      </c>
      <c r="C146" s="41">
        <f>'M2 ANNUEL MAQUETTE'!F84</f>
        <v>0</v>
      </c>
      <c r="D146" s="40"/>
      <c r="E146" s="40"/>
      <c r="F146" s="40"/>
      <c r="G146" s="39"/>
      <c r="H146" s="39"/>
      <c r="I146" s="39"/>
      <c r="J146" s="40"/>
      <c r="K146" s="40"/>
      <c r="L146" s="40"/>
      <c r="M146" s="40"/>
      <c r="N146" s="40"/>
      <c r="O146" s="40"/>
      <c r="P146" s="40"/>
      <c r="Q146" s="40"/>
      <c r="R146" s="40"/>
      <c r="S146" s="11"/>
    </row>
    <row r="147" spans="1:19" ht="30.6" customHeight="1" x14ac:dyDescent="0.3">
      <c r="A147" s="42">
        <f>'M2 ANNUEL MAQUETTE'!B85</f>
        <v>0</v>
      </c>
      <c r="B147" s="42">
        <f>'M2 ANNUEL MAQUETTE'!C85</f>
        <v>0</v>
      </c>
      <c r="C147" s="41">
        <f>'M2 ANNUEL MAQUETTE'!F85</f>
        <v>0</v>
      </c>
      <c r="D147" s="40"/>
      <c r="E147" s="40"/>
      <c r="F147" s="40"/>
      <c r="G147" s="39"/>
      <c r="H147" s="39"/>
      <c r="I147" s="39"/>
      <c r="J147" s="40"/>
      <c r="K147" s="40"/>
      <c r="L147" s="40"/>
      <c r="M147" s="40"/>
      <c r="N147" s="40"/>
      <c r="O147" s="40"/>
      <c r="P147" s="40"/>
      <c r="Q147" s="40"/>
      <c r="R147" s="40"/>
      <c r="S147" s="11"/>
    </row>
    <row r="148" spans="1:19" ht="30.6" customHeight="1" x14ac:dyDescent="0.3">
      <c r="A148" s="42">
        <f>'M2 ANNUEL MAQUETTE'!B86</f>
        <v>0</v>
      </c>
      <c r="B148" s="42">
        <f>'M2 ANNUEL MAQUETTE'!C86</f>
        <v>0</v>
      </c>
      <c r="C148" s="41">
        <f>'M2 ANNUEL MAQUETTE'!F86</f>
        <v>0</v>
      </c>
      <c r="D148" s="40"/>
      <c r="E148" s="40"/>
      <c r="F148" s="40"/>
      <c r="G148" s="39"/>
      <c r="H148" s="39"/>
      <c r="I148" s="39"/>
      <c r="J148" s="40"/>
      <c r="K148" s="40"/>
      <c r="L148" s="40"/>
      <c r="M148" s="40"/>
      <c r="N148" s="40"/>
      <c r="O148" s="40"/>
      <c r="P148" s="40"/>
      <c r="Q148" s="40"/>
      <c r="R148" s="40"/>
      <c r="S148" s="11"/>
    </row>
    <row r="149" spans="1:19" ht="30.6" customHeight="1" x14ac:dyDescent="0.3">
      <c r="A149" s="42">
        <f>'M2 ANNUEL MAQUETTE'!B87</f>
        <v>0</v>
      </c>
      <c r="B149" s="42">
        <f>'M2 ANNUEL MAQUETTE'!C87</f>
        <v>0</v>
      </c>
      <c r="C149" s="41">
        <f>'M2 ANNUEL MAQUETTE'!F87</f>
        <v>0</v>
      </c>
      <c r="D149" s="40"/>
      <c r="E149" s="40"/>
      <c r="F149" s="40"/>
      <c r="G149" s="39"/>
      <c r="H149" s="39"/>
      <c r="I149" s="39"/>
      <c r="J149" s="40"/>
      <c r="K149" s="40"/>
      <c r="L149" s="40"/>
      <c r="M149" s="40"/>
      <c r="N149" s="40"/>
      <c r="O149" s="40"/>
      <c r="P149" s="40"/>
      <c r="Q149" s="40"/>
      <c r="R149" s="40"/>
      <c r="S149" s="11"/>
    </row>
    <row r="150" spans="1:19" ht="30.6" customHeight="1" x14ac:dyDescent="0.3">
      <c r="A150" s="42">
        <f>'M2 ANNUEL MAQUETTE'!B88</f>
        <v>0</v>
      </c>
      <c r="B150" s="42">
        <f>'M2 ANNUEL MAQUETTE'!C88</f>
        <v>0</v>
      </c>
      <c r="C150" s="41">
        <f>'M2 ANNUEL MAQUETTE'!F88</f>
        <v>0</v>
      </c>
      <c r="D150" s="40"/>
      <c r="E150" s="40"/>
      <c r="F150" s="40"/>
      <c r="G150" s="39"/>
      <c r="H150" s="39"/>
      <c r="I150" s="39"/>
      <c r="J150" s="40"/>
      <c r="K150" s="40"/>
      <c r="L150" s="40"/>
      <c r="M150" s="40"/>
      <c r="N150" s="40"/>
      <c r="O150" s="40"/>
      <c r="P150" s="40"/>
      <c r="Q150" s="40"/>
      <c r="R150" s="40"/>
      <c r="S150" s="11"/>
    </row>
    <row r="151" spans="1:19" ht="30.6" customHeight="1" x14ac:dyDescent="0.3">
      <c r="A151" s="42">
        <f>'M2 ANNUEL MAQUETTE'!B89</f>
        <v>0</v>
      </c>
      <c r="B151" s="42">
        <f>'M2 ANNUEL MAQUETTE'!C89</f>
        <v>0</v>
      </c>
      <c r="C151" s="41">
        <f>'M2 ANNUEL MAQUETTE'!F89</f>
        <v>0</v>
      </c>
      <c r="D151" s="40"/>
      <c r="E151" s="40"/>
      <c r="F151" s="40"/>
      <c r="G151" s="39"/>
      <c r="H151" s="39"/>
      <c r="I151" s="39"/>
      <c r="J151" s="40"/>
      <c r="K151" s="40"/>
      <c r="L151" s="40"/>
      <c r="M151" s="40"/>
      <c r="N151" s="40"/>
      <c r="O151" s="40"/>
      <c r="P151" s="40"/>
      <c r="Q151" s="40"/>
      <c r="R151" s="40"/>
      <c r="S151" s="11"/>
    </row>
    <row r="152" spans="1:19" ht="30.6" customHeight="1" x14ac:dyDescent="0.3">
      <c r="A152" s="42">
        <f>'M2 ANNUEL MAQUETTE'!B90</f>
        <v>0</v>
      </c>
      <c r="B152" s="42">
        <f>'M2 ANNUEL MAQUETTE'!C90</f>
        <v>0</v>
      </c>
      <c r="C152" s="41">
        <f>'M2 ANNUEL MAQUETTE'!F90</f>
        <v>0</v>
      </c>
      <c r="D152" s="40"/>
      <c r="E152" s="40"/>
      <c r="F152" s="40"/>
      <c r="G152" s="39"/>
      <c r="H152" s="39"/>
      <c r="I152" s="39"/>
      <c r="J152" s="40"/>
      <c r="K152" s="40"/>
      <c r="L152" s="40"/>
      <c r="M152" s="40"/>
      <c r="N152" s="40"/>
      <c r="O152" s="40"/>
      <c r="P152" s="40"/>
      <c r="Q152" s="40"/>
      <c r="R152" s="40"/>
      <c r="S152" s="11"/>
    </row>
    <row r="153" spans="1:19" ht="30.6" customHeight="1" x14ac:dyDescent="0.3">
      <c r="A153" s="42">
        <f>'M2 ANNUEL MAQUETTE'!B91</f>
        <v>0</v>
      </c>
      <c r="B153" s="42">
        <f>'M2 ANNUEL MAQUETTE'!C91</f>
        <v>0</v>
      </c>
      <c r="C153" s="41">
        <f>'M2 ANNUEL MAQUETTE'!F91</f>
        <v>0</v>
      </c>
      <c r="D153" s="40"/>
      <c r="E153" s="40"/>
      <c r="F153" s="40"/>
      <c r="G153" s="39"/>
      <c r="H153" s="39"/>
      <c r="I153" s="39"/>
      <c r="J153" s="40"/>
      <c r="K153" s="40"/>
      <c r="L153" s="40"/>
      <c r="M153" s="40"/>
      <c r="N153" s="40"/>
      <c r="O153" s="40"/>
      <c r="P153" s="40"/>
      <c r="Q153" s="40"/>
      <c r="R153" s="40"/>
      <c r="S153" s="11"/>
    </row>
    <row r="154" spans="1:19" ht="30.6" customHeight="1" x14ac:dyDescent="0.3">
      <c r="A154" s="42">
        <f>'M2 ANNUEL MAQUETTE'!B92</f>
        <v>0</v>
      </c>
      <c r="B154" s="42">
        <f>'M2 ANNUEL MAQUETTE'!C92</f>
        <v>0</v>
      </c>
      <c r="C154" s="41">
        <f>'M2 ANNUEL MAQUETTE'!F92</f>
        <v>0</v>
      </c>
      <c r="D154" s="40"/>
      <c r="E154" s="40"/>
      <c r="F154" s="40"/>
      <c r="G154" s="39"/>
      <c r="H154" s="39"/>
      <c r="I154" s="39"/>
      <c r="J154" s="40"/>
      <c r="K154" s="40"/>
      <c r="L154" s="40"/>
      <c r="M154" s="40"/>
      <c r="N154" s="40"/>
      <c r="O154" s="40"/>
      <c r="P154" s="40"/>
      <c r="Q154" s="40"/>
      <c r="R154" s="40"/>
      <c r="S154" s="11"/>
    </row>
    <row r="155" spans="1:19" ht="30.6" customHeight="1" x14ac:dyDescent="0.3">
      <c r="A155" s="42">
        <f>'M2 ANNUEL MAQUETTE'!B93</f>
        <v>0</v>
      </c>
      <c r="B155" s="42">
        <f>'M2 ANNUEL MAQUETTE'!C93</f>
        <v>0</v>
      </c>
      <c r="C155" s="41">
        <f>'M2 ANNUEL MAQUETTE'!F93</f>
        <v>0</v>
      </c>
      <c r="D155" s="40"/>
      <c r="E155" s="40"/>
      <c r="F155" s="40"/>
      <c r="G155" s="39"/>
      <c r="H155" s="39"/>
      <c r="I155" s="39"/>
      <c r="J155" s="40"/>
      <c r="K155" s="40"/>
      <c r="L155" s="40"/>
      <c r="M155" s="40"/>
      <c r="N155" s="40"/>
      <c r="O155" s="40"/>
      <c r="P155" s="40"/>
      <c r="Q155" s="40"/>
      <c r="R155" s="40"/>
      <c r="S155" s="11"/>
    </row>
    <row r="156" spans="1:19" ht="30.6" customHeight="1" x14ac:dyDescent="0.3">
      <c r="A156" s="42">
        <f>'M2 ANNUEL MAQUETTE'!B94</f>
        <v>0</v>
      </c>
      <c r="B156" s="42">
        <f>'M2 ANNUEL MAQUETTE'!C94</f>
        <v>0</v>
      </c>
      <c r="C156" s="41">
        <f>'M2 ANNUEL MAQUETTE'!F94</f>
        <v>0</v>
      </c>
      <c r="D156" s="40"/>
      <c r="E156" s="40"/>
      <c r="F156" s="40"/>
      <c r="G156" s="39"/>
      <c r="H156" s="39"/>
      <c r="I156" s="39"/>
      <c r="J156" s="40"/>
      <c r="K156" s="40"/>
      <c r="L156" s="40"/>
      <c r="M156" s="40"/>
      <c r="N156" s="40"/>
      <c r="O156" s="40"/>
      <c r="P156" s="40"/>
      <c r="Q156" s="40"/>
      <c r="R156" s="40"/>
      <c r="S156" s="11"/>
    </row>
    <row r="157" spans="1:19" ht="30.6" customHeight="1" x14ac:dyDescent="0.3">
      <c r="A157" s="42">
        <f>'M2 ANNUEL MAQUETTE'!B95</f>
        <v>0</v>
      </c>
      <c r="B157" s="42">
        <f>'M2 ANNUEL MAQUETTE'!C95</f>
        <v>0</v>
      </c>
      <c r="C157" s="41">
        <f>'M2 ANNUEL MAQUETTE'!F95</f>
        <v>0</v>
      </c>
      <c r="D157" s="40"/>
      <c r="E157" s="40"/>
      <c r="F157" s="40"/>
      <c r="G157" s="39"/>
      <c r="H157" s="39"/>
      <c r="I157" s="39"/>
      <c r="J157" s="40"/>
      <c r="K157" s="40"/>
      <c r="L157" s="40"/>
      <c r="M157" s="40"/>
      <c r="N157" s="40"/>
      <c r="O157" s="40"/>
      <c r="P157" s="40"/>
      <c r="Q157" s="40"/>
      <c r="R157" s="40"/>
      <c r="S157" s="11"/>
    </row>
    <row r="158" spans="1:19" ht="30.6" customHeight="1" x14ac:dyDescent="0.3">
      <c r="A158" s="42">
        <f>'M2 ANNUEL MAQUETTE'!B96</f>
        <v>0</v>
      </c>
      <c r="B158" s="42">
        <f>'M2 ANNUEL MAQUETTE'!C96</f>
        <v>0</v>
      </c>
      <c r="C158" s="41">
        <f>'M2 ANNUEL MAQUETTE'!F96</f>
        <v>0</v>
      </c>
      <c r="D158" s="40"/>
      <c r="E158" s="40"/>
      <c r="F158" s="40"/>
      <c r="G158" s="39"/>
      <c r="H158" s="39"/>
      <c r="I158" s="39"/>
      <c r="J158" s="40"/>
      <c r="K158" s="40"/>
      <c r="L158" s="40"/>
      <c r="M158" s="40"/>
      <c r="N158" s="40"/>
      <c r="O158" s="40"/>
      <c r="P158" s="40"/>
      <c r="Q158" s="40"/>
      <c r="R158" s="40"/>
      <c r="S158" s="11"/>
    </row>
    <row r="159" spans="1:19" ht="30.6" customHeight="1" x14ac:dyDescent="0.3">
      <c r="A159" s="42">
        <f>'M2 ANNUEL MAQUETTE'!B97</f>
        <v>0</v>
      </c>
      <c r="B159" s="42">
        <f>'M2 ANNUEL MAQUETTE'!C97</f>
        <v>0</v>
      </c>
      <c r="C159" s="41">
        <f>'M2 ANNUEL MAQUETTE'!F97</f>
        <v>0</v>
      </c>
      <c r="D159" s="40"/>
      <c r="E159" s="40"/>
      <c r="F159" s="40"/>
      <c r="G159" s="39"/>
      <c r="H159" s="39"/>
      <c r="I159" s="39"/>
      <c r="J159" s="40"/>
      <c r="K159" s="40"/>
      <c r="L159" s="40"/>
      <c r="M159" s="40"/>
      <c r="N159" s="40"/>
      <c r="O159" s="40"/>
      <c r="P159" s="40"/>
      <c r="Q159" s="40"/>
      <c r="R159" s="40"/>
      <c r="S159" s="11"/>
    </row>
    <row r="160" spans="1:19" ht="30.6" customHeight="1" x14ac:dyDescent="0.3">
      <c r="A160" s="42">
        <f>'M2 ANNUEL MAQUETTE'!B98</f>
        <v>0</v>
      </c>
      <c r="B160" s="42">
        <f>'M2 ANNUEL MAQUETTE'!C98</f>
        <v>0</v>
      </c>
      <c r="C160" s="41">
        <f>'M2 ANNUEL MAQUETTE'!F98</f>
        <v>0</v>
      </c>
      <c r="D160" s="40"/>
      <c r="E160" s="40"/>
      <c r="F160" s="40"/>
      <c r="G160" s="39"/>
      <c r="H160" s="39"/>
      <c r="I160" s="39"/>
      <c r="J160" s="40"/>
      <c r="K160" s="40"/>
      <c r="L160" s="40"/>
      <c r="M160" s="40"/>
      <c r="N160" s="40"/>
      <c r="O160" s="40"/>
      <c r="P160" s="40"/>
      <c r="Q160" s="40"/>
      <c r="R160" s="40"/>
      <c r="S160" s="11"/>
    </row>
    <row r="161" spans="1:19" ht="30.6" customHeight="1" x14ac:dyDescent="0.3">
      <c r="A161" s="42">
        <f>'M2 ANNUEL MAQUETTE'!B99</f>
        <v>0</v>
      </c>
      <c r="B161" s="42">
        <f>'M2 ANNUEL MAQUETTE'!C99</f>
        <v>0</v>
      </c>
      <c r="C161" s="41">
        <f>'M2 ANNUEL MAQUETTE'!F99</f>
        <v>0</v>
      </c>
      <c r="D161" s="40"/>
      <c r="E161" s="40"/>
      <c r="F161" s="40"/>
      <c r="G161" s="39"/>
      <c r="H161" s="39"/>
      <c r="I161" s="39"/>
      <c r="J161" s="40"/>
      <c r="K161" s="40"/>
      <c r="L161" s="40"/>
      <c r="M161" s="40"/>
      <c r="N161" s="40"/>
      <c r="O161" s="40"/>
      <c r="P161" s="40"/>
      <c r="Q161" s="40"/>
      <c r="R161" s="40"/>
      <c r="S161" s="11"/>
    </row>
    <row r="162" spans="1:19" ht="30.6" customHeight="1" x14ac:dyDescent="0.3">
      <c r="A162" s="42">
        <f>'M2 ANNUEL MAQUETTE'!B100</f>
        <v>0</v>
      </c>
      <c r="B162" s="42">
        <f>'M2 ANNUEL MAQUETTE'!C100</f>
        <v>0</v>
      </c>
      <c r="C162" s="41">
        <f>'M2 ANNUEL MAQUETTE'!F100</f>
        <v>0</v>
      </c>
      <c r="D162" s="40"/>
      <c r="E162" s="40"/>
      <c r="F162" s="40"/>
      <c r="G162" s="39"/>
      <c r="H162" s="39"/>
      <c r="I162" s="39"/>
      <c r="J162" s="40"/>
      <c r="K162" s="40"/>
      <c r="L162" s="40"/>
      <c r="M162" s="40"/>
      <c r="N162" s="40"/>
      <c r="O162" s="40"/>
      <c r="P162" s="40"/>
      <c r="Q162" s="40"/>
      <c r="R162" s="40"/>
      <c r="S162" s="11"/>
    </row>
    <row r="163" spans="1:19" ht="30.6" customHeight="1" x14ac:dyDescent="0.3">
      <c r="A163" s="42">
        <f>'M2 ANNUEL MAQUETTE'!B101</f>
        <v>0</v>
      </c>
      <c r="B163" s="42">
        <f>'M2 ANNUEL MAQUETTE'!C101</f>
        <v>0</v>
      </c>
      <c r="C163" s="41">
        <f>'M2 ANNUEL MAQUETTE'!F101</f>
        <v>0</v>
      </c>
      <c r="D163" s="40"/>
      <c r="E163" s="40"/>
      <c r="F163" s="40"/>
      <c r="G163" s="39"/>
      <c r="H163" s="39"/>
      <c r="I163" s="39"/>
      <c r="J163" s="40"/>
      <c r="K163" s="40"/>
      <c r="L163" s="40"/>
      <c r="M163" s="40"/>
      <c r="N163" s="40"/>
      <c r="O163" s="40"/>
      <c r="P163" s="40"/>
      <c r="Q163" s="40"/>
      <c r="R163" s="40"/>
      <c r="S163" s="11"/>
    </row>
    <row r="164" spans="1:19" ht="30.6" customHeight="1" x14ac:dyDescent="0.3">
      <c r="A164" s="42">
        <f>'M2 ANNUEL MAQUETTE'!B102</f>
        <v>0</v>
      </c>
      <c r="B164" s="42">
        <f>'M2 ANNUEL MAQUETTE'!C102</f>
        <v>0</v>
      </c>
      <c r="C164" s="41">
        <f>'M2 ANNUEL MAQUETTE'!F102</f>
        <v>0</v>
      </c>
      <c r="D164" s="40"/>
      <c r="E164" s="40"/>
      <c r="F164" s="40"/>
      <c r="G164" s="39"/>
      <c r="H164" s="39"/>
      <c r="I164" s="39"/>
      <c r="J164" s="40"/>
      <c r="K164" s="40"/>
      <c r="L164" s="40"/>
      <c r="M164" s="40"/>
      <c r="N164" s="40"/>
      <c r="O164" s="40"/>
      <c r="P164" s="40"/>
      <c r="Q164" s="40"/>
      <c r="R164" s="40"/>
      <c r="S164" s="11"/>
    </row>
    <row r="165" spans="1:19" ht="30.6" customHeight="1" x14ac:dyDescent="0.3">
      <c r="A165" s="42">
        <f>'M2 ANNUEL MAQUETTE'!B103</f>
        <v>0</v>
      </c>
      <c r="B165" s="42">
        <f>'M2 ANNUEL MAQUETTE'!C103</f>
        <v>0</v>
      </c>
      <c r="C165" s="41">
        <f>'M2 ANNUEL MAQUETTE'!F103</f>
        <v>0</v>
      </c>
      <c r="D165" s="40"/>
      <c r="E165" s="40"/>
      <c r="F165" s="40"/>
      <c r="G165" s="39"/>
      <c r="H165" s="39"/>
      <c r="I165" s="39"/>
      <c r="J165" s="40"/>
      <c r="K165" s="40"/>
      <c r="L165" s="40"/>
      <c r="M165" s="40"/>
      <c r="N165" s="40"/>
      <c r="O165" s="40"/>
      <c r="P165" s="40"/>
      <c r="Q165" s="40"/>
      <c r="R165" s="40"/>
      <c r="S165" s="11"/>
    </row>
    <row r="166" spans="1:19" ht="30.6" customHeight="1" x14ac:dyDescent="0.3">
      <c r="A166" s="42">
        <f>'M2 ANNUEL MAQUETTE'!B104</f>
        <v>0</v>
      </c>
      <c r="B166" s="42">
        <f>'M2 ANNUEL MAQUETTE'!C104</f>
        <v>0</v>
      </c>
      <c r="C166" s="41">
        <f>'M2 ANNUEL MAQUETTE'!F104</f>
        <v>0</v>
      </c>
      <c r="D166" s="40"/>
      <c r="E166" s="40"/>
      <c r="F166" s="40"/>
      <c r="G166" s="39"/>
      <c r="H166" s="39"/>
      <c r="I166" s="39"/>
      <c r="J166" s="40"/>
      <c r="K166" s="40"/>
      <c r="L166" s="40"/>
      <c r="M166" s="40"/>
      <c r="N166" s="40"/>
      <c r="O166" s="40"/>
      <c r="P166" s="40"/>
      <c r="Q166" s="40"/>
      <c r="R166" s="40"/>
      <c r="S166" s="11"/>
    </row>
    <row r="167" spans="1:19" ht="30.6" customHeight="1" x14ac:dyDescent="0.3">
      <c r="A167" s="42">
        <f>'M2 ANNUEL MAQUETTE'!B105</f>
        <v>0</v>
      </c>
      <c r="B167" s="42">
        <f>'M2 ANNUEL MAQUETTE'!C105</f>
        <v>0</v>
      </c>
      <c r="C167" s="41">
        <f>'M2 ANNUEL MAQUETTE'!F105</f>
        <v>0</v>
      </c>
      <c r="D167" s="40"/>
      <c r="E167" s="40"/>
      <c r="F167" s="40"/>
      <c r="G167" s="39"/>
      <c r="H167" s="39"/>
      <c r="I167" s="39"/>
      <c r="J167" s="40"/>
      <c r="K167" s="40"/>
      <c r="L167" s="40"/>
      <c r="M167" s="40"/>
      <c r="N167" s="40"/>
      <c r="O167" s="40"/>
      <c r="P167" s="40"/>
      <c r="Q167" s="40"/>
      <c r="R167" s="40"/>
      <c r="S167" s="11"/>
    </row>
    <row r="168" spans="1:19" ht="30.6" customHeight="1" x14ac:dyDescent="0.3">
      <c r="A168" s="42">
        <f>'M2 ANNUEL MAQUETTE'!B106</f>
        <v>0</v>
      </c>
      <c r="B168" s="42">
        <f>'M2 ANNUEL MAQUETTE'!C106</f>
        <v>0</v>
      </c>
      <c r="C168" s="41">
        <f>'M2 ANNUEL MAQUETTE'!F106</f>
        <v>0</v>
      </c>
      <c r="D168" s="40"/>
      <c r="E168" s="40"/>
      <c r="F168" s="40"/>
      <c r="G168" s="39"/>
      <c r="H168" s="39"/>
      <c r="I168" s="39"/>
      <c r="J168" s="40"/>
      <c r="K168" s="40"/>
      <c r="L168" s="40"/>
      <c r="M168" s="40"/>
      <c r="N168" s="40"/>
      <c r="O168" s="40"/>
      <c r="P168" s="40"/>
      <c r="Q168" s="40"/>
      <c r="R168" s="40"/>
      <c r="S168" s="11"/>
    </row>
    <row r="169" spans="1:19" ht="30.6" customHeight="1" x14ac:dyDescent="0.3">
      <c r="A169" s="42">
        <f>'M2 ANNUEL MAQUETTE'!B107</f>
        <v>0</v>
      </c>
      <c r="B169" s="42">
        <f>'M2 ANNUEL MAQUETTE'!C107</f>
        <v>0</v>
      </c>
      <c r="C169" s="41">
        <f>'M2 ANNUEL MAQUETTE'!F107</f>
        <v>0</v>
      </c>
      <c r="D169" s="40"/>
      <c r="E169" s="40"/>
      <c r="F169" s="40"/>
      <c r="G169" s="39"/>
      <c r="H169" s="39"/>
      <c r="I169" s="39"/>
      <c r="J169" s="40"/>
      <c r="K169" s="40"/>
      <c r="L169" s="40"/>
      <c r="M169" s="40"/>
      <c r="N169" s="40"/>
      <c r="O169" s="40"/>
      <c r="P169" s="40"/>
      <c r="Q169" s="40"/>
      <c r="R169" s="40"/>
      <c r="S169" s="11"/>
    </row>
    <row r="170" spans="1:19" ht="30.6" customHeight="1" x14ac:dyDescent="0.3">
      <c r="A170" s="42">
        <f>'M2 ANNUEL MAQUETTE'!B108</f>
        <v>0</v>
      </c>
      <c r="B170" s="42">
        <f>'M2 ANNUEL MAQUETTE'!C108</f>
        <v>0</v>
      </c>
      <c r="C170" s="41">
        <f>'M2 ANNUEL MAQUETTE'!F108</f>
        <v>0</v>
      </c>
      <c r="D170" s="40"/>
      <c r="E170" s="40"/>
      <c r="F170" s="40"/>
      <c r="G170" s="39"/>
      <c r="H170" s="39"/>
      <c r="I170" s="39"/>
      <c r="J170" s="40"/>
      <c r="K170" s="40"/>
      <c r="L170" s="40"/>
      <c r="M170" s="40"/>
      <c r="N170" s="40"/>
      <c r="O170" s="40"/>
      <c r="P170" s="40"/>
      <c r="Q170" s="40"/>
      <c r="R170" s="40"/>
      <c r="S170" s="11"/>
    </row>
    <row r="171" spans="1:19" ht="30.6" customHeight="1" x14ac:dyDescent="0.3">
      <c r="A171" s="42">
        <f>'M2 ANNUEL MAQUETTE'!B109</f>
        <v>0</v>
      </c>
      <c r="B171" s="42">
        <f>'M2 ANNUEL MAQUETTE'!C109</f>
        <v>0</v>
      </c>
      <c r="C171" s="41">
        <f>'M2 ANNUEL MAQUETTE'!F109</f>
        <v>0</v>
      </c>
      <c r="D171" s="40"/>
      <c r="E171" s="40"/>
      <c r="F171" s="40"/>
      <c r="G171" s="39"/>
      <c r="H171" s="39"/>
      <c r="I171" s="39"/>
      <c r="J171" s="40"/>
      <c r="K171" s="40"/>
      <c r="L171" s="40"/>
      <c r="M171" s="40"/>
      <c r="N171" s="40"/>
      <c r="O171" s="40"/>
      <c r="P171" s="40"/>
      <c r="Q171" s="40"/>
      <c r="R171" s="40"/>
      <c r="S171" s="11"/>
    </row>
    <row r="172" spans="1:19" ht="30.6" customHeight="1" x14ac:dyDescent="0.3">
      <c r="A172" s="42">
        <f>'M2 ANNUEL MAQUETTE'!B110</f>
        <v>0</v>
      </c>
      <c r="B172" s="42">
        <f>'M2 ANNUEL MAQUETTE'!C110</f>
        <v>0</v>
      </c>
      <c r="C172" s="41">
        <f>'M2 ANNUEL MAQUETTE'!F110</f>
        <v>0</v>
      </c>
      <c r="D172" s="40"/>
      <c r="E172" s="40"/>
      <c r="F172" s="40"/>
      <c r="G172" s="39"/>
      <c r="H172" s="39"/>
      <c r="I172" s="39"/>
      <c r="J172" s="40"/>
      <c r="K172" s="40"/>
      <c r="L172" s="40"/>
      <c r="M172" s="40"/>
      <c r="N172" s="40"/>
      <c r="O172" s="40"/>
      <c r="P172" s="40"/>
      <c r="Q172" s="40"/>
      <c r="R172" s="40"/>
      <c r="S172" s="11"/>
    </row>
    <row r="173" spans="1:19" ht="30.6" customHeight="1" x14ac:dyDescent="0.3">
      <c r="A173" s="42">
        <f>'M2 ANNUEL MAQUETTE'!B111</f>
        <v>0</v>
      </c>
      <c r="B173" s="42">
        <f>'M2 ANNUEL MAQUETTE'!C111</f>
        <v>0</v>
      </c>
      <c r="C173" s="41">
        <f>'M2 ANNUEL MAQUETTE'!F111</f>
        <v>0</v>
      </c>
      <c r="D173" s="40"/>
      <c r="E173" s="40"/>
      <c r="F173" s="40"/>
      <c r="G173" s="39"/>
      <c r="H173" s="39"/>
      <c r="I173" s="39"/>
      <c r="J173" s="40"/>
      <c r="K173" s="40"/>
      <c r="L173" s="40"/>
      <c r="M173" s="40"/>
      <c r="N173" s="40"/>
      <c r="O173" s="40"/>
      <c r="P173" s="40"/>
      <c r="Q173" s="40"/>
      <c r="R173" s="40"/>
      <c r="S173" s="11"/>
    </row>
    <row r="174" spans="1:19" ht="30.6" customHeight="1" x14ac:dyDescent="0.3">
      <c r="A174" s="42">
        <f>'M2 ANNUEL MAQUETTE'!B112</f>
        <v>0</v>
      </c>
      <c r="B174" s="42">
        <f>'M2 ANNUEL MAQUETTE'!C112</f>
        <v>0</v>
      </c>
      <c r="C174" s="41">
        <f>'M2 ANNUEL MAQUETTE'!F112</f>
        <v>0</v>
      </c>
      <c r="D174" s="40"/>
      <c r="E174" s="40"/>
      <c r="F174" s="40"/>
      <c r="G174" s="39"/>
      <c r="H174" s="39"/>
      <c r="I174" s="39"/>
      <c r="J174" s="40"/>
      <c r="K174" s="40"/>
      <c r="L174" s="40"/>
      <c r="M174" s="40"/>
      <c r="N174" s="40"/>
      <c r="O174" s="40"/>
      <c r="P174" s="40"/>
      <c r="Q174" s="40"/>
      <c r="R174" s="40"/>
      <c r="S174" s="11"/>
    </row>
    <row r="175" spans="1:19" ht="30.6" customHeight="1" x14ac:dyDescent="0.3">
      <c r="A175" s="42">
        <f>'M2 ANNUEL MAQUETTE'!B113</f>
        <v>0</v>
      </c>
      <c r="B175" s="42">
        <f>'M2 ANNUEL MAQUETTE'!C113</f>
        <v>0</v>
      </c>
      <c r="C175" s="41">
        <f>'M2 ANNUEL MAQUETTE'!F113</f>
        <v>0</v>
      </c>
      <c r="D175" s="40"/>
      <c r="E175" s="40"/>
      <c r="F175" s="40"/>
      <c r="G175" s="39"/>
      <c r="H175" s="39"/>
      <c r="I175" s="39"/>
      <c r="J175" s="40"/>
      <c r="K175" s="40"/>
      <c r="L175" s="40"/>
      <c r="M175" s="40"/>
      <c r="N175" s="40"/>
      <c r="O175" s="40"/>
      <c r="P175" s="40"/>
      <c r="Q175" s="40"/>
      <c r="R175" s="40"/>
      <c r="S175" s="11"/>
    </row>
    <row r="176" spans="1:19" ht="30.6" customHeight="1" x14ac:dyDescent="0.3">
      <c r="A176" s="42">
        <f>'M2 ANNUEL MAQUETTE'!B114</f>
        <v>0</v>
      </c>
      <c r="B176" s="42">
        <f>'M2 ANNUEL MAQUETTE'!C114</f>
        <v>0</v>
      </c>
      <c r="C176" s="41">
        <f>'M2 ANNUEL MAQUETTE'!F114</f>
        <v>0</v>
      </c>
      <c r="D176" s="40"/>
      <c r="E176" s="40"/>
      <c r="F176" s="40"/>
      <c r="G176" s="39"/>
      <c r="H176" s="39"/>
      <c r="I176" s="39"/>
      <c r="J176" s="40"/>
      <c r="K176" s="40"/>
      <c r="L176" s="40"/>
      <c r="M176" s="40"/>
      <c r="N176" s="40"/>
      <c r="O176" s="40"/>
      <c r="P176" s="40"/>
      <c r="Q176" s="40"/>
      <c r="R176" s="40"/>
      <c r="S176" s="11"/>
    </row>
    <row r="177" spans="1:19" ht="30.6" customHeight="1" x14ac:dyDescent="0.3">
      <c r="A177" s="42">
        <f>'M2 ANNUEL MAQUETTE'!B115</f>
        <v>0</v>
      </c>
      <c r="B177" s="42">
        <f>'M2 ANNUEL MAQUETTE'!C115</f>
        <v>0</v>
      </c>
      <c r="C177" s="41">
        <f>'M2 ANNUEL MAQUETTE'!F115</f>
        <v>0</v>
      </c>
      <c r="D177" s="40"/>
      <c r="E177" s="40"/>
      <c r="F177" s="40"/>
      <c r="G177" s="39"/>
      <c r="H177" s="39"/>
      <c r="I177" s="39"/>
      <c r="J177" s="40"/>
      <c r="K177" s="40"/>
      <c r="L177" s="40"/>
      <c r="M177" s="40"/>
      <c r="N177" s="40"/>
      <c r="O177" s="40"/>
      <c r="P177" s="40"/>
      <c r="Q177" s="40"/>
      <c r="R177" s="40"/>
      <c r="S177" s="11"/>
    </row>
    <row r="178" spans="1:19" ht="30.6" customHeight="1" x14ac:dyDescent="0.3">
      <c r="A178" s="42">
        <f>'M2 ANNUEL MAQUETTE'!B116</f>
        <v>0</v>
      </c>
      <c r="B178" s="42">
        <f>'M2 ANNUEL MAQUETTE'!C116</f>
        <v>0</v>
      </c>
      <c r="C178" s="41">
        <f>'M2 ANNUEL MAQUETTE'!F116</f>
        <v>0</v>
      </c>
      <c r="D178" s="40"/>
      <c r="E178" s="40"/>
      <c r="F178" s="40"/>
      <c r="G178" s="39"/>
      <c r="H178" s="39"/>
      <c r="I178" s="39"/>
      <c r="J178" s="40"/>
      <c r="K178" s="40"/>
      <c r="L178" s="40"/>
      <c r="M178" s="40"/>
      <c r="N178" s="40"/>
      <c r="O178" s="40"/>
      <c r="P178" s="40"/>
      <c r="Q178" s="40"/>
      <c r="R178" s="40"/>
      <c r="S178" s="11"/>
    </row>
    <row r="179" spans="1:19" ht="30.6" customHeight="1" x14ac:dyDescent="0.3">
      <c r="A179" s="42">
        <f>'M2 ANNUEL MAQUETTE'!B117</f>
        <v>0</v>
      </c>
      <c r="B179" s="42">
        <f>'M2 ANNUEL MAQUETTE'!C117</f>
        <v>0</v>
      </c>
      <c r="C179" s="41">
        <f>'M2 ANNUEL MAQUETTE'!F117</f>
        <v>0</v>
      </c>
      <c r="D179" s="40"/>
      <c r="E179" s="40"/>
      <c r="F179" s="40"/>
      <c r="G179" s="39"/>
      <c r="H179" s="39"/>
      <c r="I179" s="39"/>
      <c r="J179" s="40"/>
      <c r="K179" s="40"/>
      <c r="L179" s="40"/>
      <c r="M179" s="40"/>
      <c r="N179" s="40"/>
      <c r="O179" s="40"/>
      <c r="P179" s="40"/>
      <c r="Q179" s="40"/>
      <c r="R179" s="40"/>
      <c r="S179" s="11"/>
    </row>
    <row r="180" spans="1:19" ht="30.6" customHeight="1" x14ac:dyDescent="0.3">
      <c r="A180" s="42">
        <f>'M2 ANNUEL MAQUETTE'!B118</f>
        <v>0</v>
      </c>
      <c r="B180" s="42">
        <f>'M2 ANNUEL MAQUETTE'!C118</f>
        <v>0</v>
      </c>
      <c r="C180" s="41">
        <f>'M2 ANNUEL MAQUETTE'!F118</f>
        <v>0</v>
      </c>
      <c r="D180" s="40"/>
      <c r="E180" s="40"/>
      <c r="F180" s="40"/>
      <c r="G180" s="39"/>
      <c r="H180" s="39"/>
      <c r="I180" s="39"/>
      <c r="J180" s="40"/>
      <c r="K180" s="40"/>
      <c r="L180" s="40"/>
      <c r="M180" s="40"/>
      <c r="N180" s="40"/>
      <c r="O180" s="40"/>
      <c r="P180" s="40"/>
      <c r="Q180" s="40"/>
      <c r="R180" s="40"/>
      <c r="S180" s="11"/>
    </row>
    <row r="181" spans="1:19" ht="30.6" customHeight="1" x14ac:dyDescent="0.3">
      <c r="A181" s="42">
        <f>'M2 ANNUEL MAQUETTE'!B119</f>
        <v>0</v>
      </c>
      <c r="B181" s="42">
        <f>'M2 ANNUEL MAQUETTE'!C119</f>
        <v>0</v>
      </c>
      <c r="C181" s="41">
        <f>'M2 ANNUEL MAQUETTE'!F119</f>
        <v>0</v>
      </c>
      <c r="D181" s="40"/>
      <c r="E181" s="40"/>
      <c r="F181" s="40"/>
      <c r="G181" s="39"/>
      <c r="H181" s="39"/>
      <c r="I181" s="39"/>
      <c r="J181" s="40"/>
      <c r="K181" s="40"/>
      <c r="L181" s="40"/>
      <c r="M181" s="40"/>
      <c r="N181" s="40"/>
      <c r="O181" s="40"/>
      <c r="P181" s="40"/>
      <c r="Q181" s="40"/>
      <c r="R181" s="40"/>
      <c r="S181" s="11"/>
    </row>
    <row r="182" spans="1:19" ht="30.6" customHeight="1" x14ac:dyDescent="0.3">
      <c r="A182" s="42">
        <f>'M2 ANNUEL MAQUETTE'!B120</f>
        <v>0</v>
      </c>
      <c r="B182" s="42">
        <f>'M2 ANNUEL MAQUETTE'!C120</f>
        <v>0</v>
      </c>
      <c r="C182" s="41">
        <f>'M2 ANNUEL MAQUETTE'!F120</f>
        <v>0</v>
      </c>
      <c r="D182" s="40"/>
      <c r="E182" s="40"/>
      <c r="F182" s="40"/>
      <c r="G182" s="39"/>
      <c r="H182" s="39"/>
      <c r="I182" s="39"/>
      <c r="J182" s="40"/>
      <c r="K182" s="40"/>
      <c r="L182" s="40"/>
      <c r="M182" s="40"/>
      <c r="N182" s="40"/>
      <c r="O182" s="40"/>
      <c r="P182" s="40"/>
      <c r="Q182" s="40"/>
      <c r="R182" s="40"/>
      <c r="S182" s="11"/>
    </row>
    <row r="183" spans="1:19" ht="30.6" customHeight="1" x14ac:dyDescent="0.3">
      <c r="A183" s="42">
        <f>'M2 ANNUEL MAQUETTE'!B121</f>
        <v>0</v>
      </c>
      <c r="B183" s="42">
        <f>'M2 ANNUEL MAQUETTE'!C121</f>
        <v>0</v>
      </c>
      <c r="C183" s="41">
        <f>'M2 ANNUEL MAQUETTE'!F121</f>
        <v>0</v>
      </c>
      <c r="D183" s="40"/>
      <c r="E183" s="40"/>
      <c r="F183" s="40"/>
      <c r="G183" s="39"/>
      <c r="H183" s="39"/>
      <c r="I183" s="39"/>
      <c r="J183" s="40"/>
      <c r="K183" s="40"/>
      <c r="L183" s="40"/>
      <c r="M183" s="40"/>
      <c r="N183" s="40"/>
      <c r="O183" s="40"/>
      <c r="P183" s="40"/>
      <c r="Q183" s="40"/>
      <c r="R183" s="40"/>
      <c r="S183" s="11"/>
    </row>
    <row r="184" spans="1:19" ht="30.6" customHeight="1" x14ac:dyDescent="0.3">
      <c r="A184" s="42">
        <f>'M2 ANNUEL MAQUETTE'!B122</f>
        <v>0</v>
      </c>
      <c r="B184" s="42">
        <f>'M2 ANNUEL MAQUETTE'!C122</f>
        <v>0</v>
      </c>
      <c r="C184" s="41">
        <f>'M2 ANNUEL MAQUETTE'!F122</f>
        <v>0</v>
      </c>
      <c r="D184" s="40"/>
      <c r="E184" s="40"/>
      <c r="F184" s="40"/>
      <c r="G184" s="39"/>
      <c r="H184" s="39"/>
      <c r="I184" s="39"/>
      <c r="J184" s="40"/>
      <c r="K184" s="40"/>
      <c r="L184" s="40"/>
      <c r="M184" s="40"/>
      <c r="N184" s="40"/>
      <c r="O184" s="40"/>
      <c r="P184" s="40"/>
      <c r="Q184" s="40"/>
      <c r="R184" s="40"/>
      <c r="S184" s="11"/>
    </row>
    <row r="185" spans="1:19" ht="30.6" customHeight="1" x14ac:dyDescent="0.3">
      <c r="A185" s="42">
        <f>'M2 ANNUEL MAQUETTE'!B123</f>
        <v>0</v>
      </c>
      <c r="B185" s="42">
        <f>'M2 ANNUEL MAQUETTE'!C123</f>
        <v>0</v>
      </c>
      <c r="C185" s="41">
        <f>'M2 ANNUEL MAQUETTE'!F123</f>
        <v>0</v>
      </c>
      <c r="D185" s="40"/>
      <c r="E185" s="40"/>
      <c r="F185" s="40"/>
      <c r="G185" s="39"/>
      <c r="H185" s="39"/>
      <c r="I185" s="39"/>
      <c r="J185" s="40"/>
      <c r="K185" s="40"/>
      <c r="L185" s="40"/>
      <c r="M185" s="40"/>
      <c r="N185" s="40"/>
      <c r="O185" s="40"/>
      <c r="P185" s="40"/>
      <c r="Q185" s="40"/>
      <c r="R185" s="40"/>
      <c r="S185" s="11"/>
    </row>
    <row r="186" spans="1:19" ht="30.6" customHeight="1" x14ac:dyDescent="0.3">
      <c r="A186" s="42">
        <f>'M2 ANNUEL MAQUETTE'!B124</f>
        <v>0</v>
      </c>
      <c r="B186" s="42">
        <f>'M2 ANNUEL MAQUETTE'!C124</f>
        <v>0</v>
      </c>
      <c r="C186" s="41">
        <f>'M2 ANNUEL MAQUETTE'!F124</f>
        <v>0</v>
      </c>
      <c r="D186" s="40"/>
      <c r="E186" s="40"/>
      <c r="F186" s="40"/>
      <c r="G186" s="39"/>
      <c r="H186" s="39"/>
      <c r="I186" s="39"/>
      <c r="J186" s="40"/>
      <c r="K186" s="40"/>
      <c r="L186" s="40"/>
      <c r="M186" s="40"/>
      <c r="N186" s="40"/>
      <c r="O186" s="40"/>
      <c r="P186" s="40"/>
      <c r="Q186" s="40"/>
      <c r="R186" s="40"/>
      <c r="S186" s="11"/>
    </row>
    <row r="187" spans="1:19" ht="30.6" customHeight="1" x14ac:dyDescent="0.3">
      <c r="A187" s="42">
        <f>'M2 ANNUEL MAQUETTE'!B125</f>
        <v>0</v>
      </c>
      <c r="B187" s="42">
        <f>'M2 ANNUEL MAQUETTE'!C125</f>
        <v>0</v>
      </c>
      <c r="C187" s="41">
        <f>'M2 ANNUEL MAQUETTE'!F125</f>
        <v>0</v>
      </c>
      <c r="D187" s="40"/>
      <c r="E187" s="40"/>
      <c r="F187" s="40"/>
      <c r="G187" s="39"/>
      <c r="H187" s="39"/>
      <c r="I187" s="39"/>
      <c r="J187" s="40"/>
      <c r="K187" s="40"/>
      <c r="L187" s="40"/>
      <c r="M187" s="40"/>
      <c r="N187" s="40"/>
      <c r="O187" s="40"/>
      <c r="P187" s="40"/>
      <c r="Q187" s="40"/>
      <c r="R187" s="40"/>
      <c r="S187" s="11"/>
    </row>
    <row r="188" spans="1:19" ht="30.6" customHeight="1" x14ac:dyDescent="0.3">
      <c r="A188" s="42">
        <f>'M2 ANNUEL MAQUETTE'!B126</f>
        <v>0</v>
      </c>
      <c r="B188" s="42">
        <f>'M2 ANNUEL MAQUETTE'!C126</f>
        <v>0</v>
      </c>
      <c r="C188" s="41">
        <f>'M2 ANNUEL MAQUETTE'!F126</f>
        <v>0</v>
      </c>
      <c r="D188" s="40"/>
      <c r="E188" s="40"/>
      <c r="F188" s="40"/>
      <c r="G188" s="39"/>
      <c r="H188" s="39"/>
      <c r="I188" s="39"/>
      <c r="J188" s="40"/>
      <c r="K188" s="40"/>
      <c r="L188" s="40"/>
      <c r="M188" s="40"/>
      <c r="N188" s="40"/>
      <c r="O188" s="40"/>
      <c r="P188" s="40"/>
      <c r="Q188" s="40"/>
      <c r="R188" s="40"/>
      <c r="S188" s="11"/>
    </row>
    <row r="189" spans="1:19" ht="30.6" customHeight="1" x14ac:dyDescent="0.3">
      <c r="A189" s="42">
        <f>'M2 ANNUEL MAQUETTE'!B127</f>
        <v>0</v>
      </c>
      <c r="B189" s="42">
        <f>'M2 ANNUEL MAQUETTE'!C127</f>
        <v>0</v>
      </c>
      <c r="C189" s="41">
        <f>'M2 ANNUEL MAQUETTE'!F127</f>
        <v>0</v>
      </c>
      <c r="D189" s="40"/>
      <c r="E189" s="40"/>
      <c r="F189" s="40"/>
      <c r="G189" s="39"/>
      <c r="H189" s="39"/>
      <c r="I189" s="39"/>
      <c r="J189" s="40"/>
      <c r="K189" s="40"/>
      <c r="L189" s="40"/>
      <c r="M189" s="40"/>
      <c r="N189" s="40"/>
      <c r="O189" s="40"/>
      <c r="P189" s="40"/>
      <c r="Q189" s="40"/>
      <c r="R189" s="40"/>
      <c r="S189" s="11"/>
    </row>
    <row r="190" spans="1:19" ht="30.6" customHeight="1" x14ac:dyDescent="0.3">
      <c r="A190" s="42">
        <f>'M2 ANNUEL MAQUETTE'!B128</f>
        <v>0</v>
      </c>
      <c r="B190" s="42">
        <f>'M2 ANNUEL MAQUETTE'!C128</f>
        <v>0</v>
      </c>
      <c r="C190" s="41">
        <f>'M2 ANNUEL MAQUETTE'!F128</f>
        <v>0</v>
      </c>
      <c r="D190" s="40"/>
      <c r="E190" s="40"/>
      <c r="F190" s="40"/>
      <c r="G190" s="39"/>
      <c r="H190" s="39"/>
      <c r="I190" s="39"/>
      <c r="J190" s="40"/>
      <c r="K190" s="40"/>
      <c r="L190" s="40"/>
      <c r="M190" s="40"/>
      <c r="N190" s="40"/>
      <c r="O190" s="40"/>
      <c r="P190" s="40"/>
      <c r="Q190" s="40"/>
      <c r="R190" s="40"/>
      <c r="S190" s="11"/>
    </row>
    <row r="191" spans="1:19" ht="30.6" customHeight="1" x14ac:dyDescent="0.3">
      <c r="A191" s="42">
        <f>'M2 ANNUEL MAQUETTE'!B129</f>
        <v>0</v>
      </c>
      <c r="B191" s="42">
        <f>'M2 ANNUEL MAQUETTE'!C129</f>
        <v>0</v>
      </c>
      <c r="C191" s="41">
        <f>'M2 ANNUEL MAQUETTE'!F129</f>
        <v>0</v>
      </c>
      <c r="D191" s="40"/>
      <c r="E191" s="40"/>
      <c r="F191" s="40"/>
      <c r="G191" s="39"/>
      <c r="H191" s="39"/>
      <c r="I191" s="39"/>
      <c r="J191" s="40"/>
      <c r="K191" s="40"/>
      <c r="L191" s="40"/>
      <c r="M191" s="40"/>
      <c r="N191" s="40"/>
      <c r="O191" s="40"/>
      <c r="P191" s="40"/>
      <c r="Q191" s="40"/>
      <c r="R191" s="40"/>
      <c r="S191" s="11"/>
    </row>
    <row r="192" spans="1:19" ht="30.6" customHeight="1" x14ac:dyDescent="0.3">
      <c r="A192" s="42">
        <f>'M2 ANNUEL MAQUETTE'!B130</f>
        <v>0</v>
      </c>
      <c r="B192" s="42">
        <f>'M2 ANNUEL MAQUETTE'!C130</f>
        <v>0</v>
      </c>
      <c r="C192" s="41">
        <f>'M2 ANNUEL MAQUETTE'!F130</f>
        <v>0</v>
      </c>
      <c r="D192" s="40"/>
      <c r="E192" s="40"/>
      <c r="F192" s="40"/>
      <c r="G192" s="39"/>
      <c r="H192" s="39"/>
      <c r="I192" s="39"/>
      <c r="J192" s="40"/>
      <c r="K192" s="40"/>
      <c r="L192" s="40"/>
      <c r="M192" s="40"/>
      <c r="N192" s="40"/>
      <c r="O192" s="40"/>
      <c r="P192" s="40"/>
      <c r="Q192" s="40"/>
      <c r="R192" s="40"/>
      <c r="S192" s="11"/>
    </row>
    <row r="193" spans="1:19" ht="30.6" customHeight="1" x14ac:dyDescent="0.3">
      <c r="A193" s="42">
        <f>'M2 ANNUEL MAQUETTE'!B131</f>
        <v>0</v>
      </c>
      <c r="B193" s="42">
        <f>'M2 ANNUEL MAQUETTE'!C131</f>
        <v>0</v>
      </c>
      <c r="C193" s="41">
        <f>'M2 ANNUEL MAQUETTE'!F131</f>
        <v>0</v>
      </c>
      <c r="D193" s="40"/>
      <c r="E193" s="40"/>
      <c r="F193" s="40"/>
      <c r="G193" s="39"/>
      <c r="H193" s="39"/>
      <c r="I193" s="39"/>
      <c r="J193" s="40"/>
      <c r="K193" s="40"/>
      <c r="L193" s="40"/>
      <c r="M193" s="40"/>
      <c r="N193" s="40"/>
      <c r="O193" s="40"/>
      <c r="P193" s="40"/>
      <c r="Q193" s="40"/>
      <c r="R193" s="40"/>
      <c r="S193" s="11"/>
    </row>
    <row r="194" spans="1:19" ht="30.6" customHeight="1" x14ac:dyDescent="0.3">
      <c r="A194" s="42">
        <f>'M2 ANNUEL MAQUETTE'!B132</f>
        <v>0</v>
      </c>
      <c r="B194" s="42">
        <f>'M2 ANNUEL MAQUETTE'!C132</f>
        <v>0</v>
      </c>
      <c r="C194" s="41">
        <f>'M2 ANNUEL MAQUETTE'!F132</f>
        <v>0</v>
      </c>
      <c r="D194" s="40"/>
      <c r="E194" s="40"/>
      <c r="F194" s="40"/>
      <c r="G194" s="39"/>
      <c r="H194" s="39"/>
      <c r="I194" s="39"/>
      <c r="J194" s="40"/>
      <c r="K194" s="40"/>
      <c r="L194" s="40"/>
      <c r="M194" s="40"/>
      <c r="N194" s="40"/>
      <c r="O194" s="40"/>
      <c r="P194" s="40"/>
      <c r="Q194" s="40"/>
      <c r="R194" s="40"/>
      <c r="S194" s="11"/>
    </row>
    <row r="195" spans="1:19" ht="30.6" customHeight="1" x14ac:dyDescent="0.3">
      <c r="A195" s="42">
        <f>'M2 ANNUEL MAQUETTE'!B133</f>
        <v>0</v>
      </c>
      <c r="B195" s="42">
        <f>'M2 ANNUEL MAQUETTE'!C133</f>
        <v>0</v>
      </c>
      <c r="C195" s="41">
        <f>'M2 ANNUEL MAQUETTE'!F133</f>
        <v>0</v>
      </c>
      <c r="D195" s="40"/>
      <c r="E195" s="40"/>
      <c r="F195" s="40"/>
      <c r="G195" s="39"/>
      <c r="H195" s="39"/>
      <c r="I195" s="39"/>
      <c r="J195" s="40"/>
      <c r="K195" s="40"/>
      <c r="L195" s="40"/>
      <c r="M195" s="40"/>
      <c r="N195" s="40"/>
      <c r="O195" s="40"/>
      <c r="P195" s="40"/>
      <c r="Q195" s="40"/>
      <c r="R195" s="40"/>
      <c r="S195" s="11"/>
    </row>
    <row r="196" spans="1:19" ht="30.6" customHeight="1" x14ac:dyDescent="0.3">
      <c r="A196" s="42">
        <f>'M2 ANNUEL MAQUETTE'!B134</f>
        <v>0</v>
      </c>
      <c r="B196" s="42">
        <f>'M2 ANNUEL MAQUETTE'!C134</f>
        <v>0</v>
      </c>
      <c r="C196" s="41">
        <f>'M2 ANNUEL MAQUETTE'!F134</f>
        <v>0</v>
      </c>
      <c r="D196" s="40"/>
      <c r="E196" s="40"/>
      <c r="F196" s="40"/>
      <c r="G196" s="39"/>
      <c r="H196" s="39"/>
      <c r="I196" s="39"/>
      <c r="J196" s="40"/>
      <c r="K196" s="40"/>
      <c r="L196" s="40"/>
      <c r="M196" s="40"/>
      <c r="N196" s="40"/>
      <c r="O196" s="40"/>
      <c r="P196" s="40"/>
      <c r="Q196" s="40"/>
      <c r="R196" s="40"/>
      <c r="S196" s="11"/>
    </row>
    <row r="197" spans="1:19" ht="30.6" customHeight="1" x14ac:dyDescent="0.3">
      <c r="A197" s="42">
        <f>'M2 ANNUEL MAQUETTE'!B135</f>
        <v>0</v>
      </c>
      <c r="B197" s="42">
        <f>'M2 ANNUEL MAQUETTE'!C135</f>
        <v>0</v>
      </c>
      <c r="C197" s="41">
        <f>'M2 ANNUEL MAQUETTE'!F135</f>
        <v>0</v>
      </c>
      <c r="D197" s="40"/>
      <c r="E197" s="40"/>
      <c r="F197" s="40"/>
      <c r="G197" s="39"/>
      <c r="H197" s="39"/>
      <c r="I197" s="39"/>
      <c r="J197" s="40"/>
      <c r="K197" s="40"/>
      <c r="L197" s="40"/>
      <c r="M197" s="40"/>
      <c r="N197" s="40"/>
      <c r="O197" s="40"/>
      <c r="P197" s="40"/>
      <c r="Q197" s="40"/>
      <c r="R197" s="40"/>
      <c r="S197" s="11"/>
    </row>
    <row r="198" spans="1:19" ht="30.6" customHeight="1" x14ac:dyDescent="0.3">
      <c r="A198" s="42">
        <f>'M2 ANNUEL MAQUETTE'!B136</f>
        <v>0</v>
      </c>
      <c r="B198" s="42">
        <f>'M2 ANNUEL MAQUETTE'!C136</f>
        <v>0</v>
      </c>
      <c r="C198" s="41">
        <f>'M2 ANNUEL MAQUETTE'!F136</f>
        <v>0</v>
      </c>
      <c r="D198" s="40"/>
      <c r="E198" s="40"/>
      <c r="F198" s="40"/>
      <c r="G198" s="39"/>
      <c r="H198" s="39"/>
      <c r="I198" s="39"/>
      <c r="J198" s="40"/>
      <c r="K198" s="40"/>
      <c r="L198" s="40"/>
      <c r="M198" s="40"/>
      <c r="N198" s="40"/>
      <c r="O198" s="40"/>
      <c r="P198" s="40"/>
      <c r="Q198" s="40"/>
      <c r="R198" s="40"/>
      <c r="S198" s="11"/>
    </row>
    <row r="199" spans="1:19" ht="30.6" customHeight="1" x14ac:dyDescent="0.3">
      <c r="A199" s="42">
        <f>'M2 ANNUEL MAQUETTE'!B137</f>
        <v>0</v>
      </c>
      <c r="B199" s="42">
        <f>'M2 ANNUEL MAQUETTE'!C137</f>
        <v>0</v>
      </c>
      <c r="C199" s="41">
        <f>'M2 ANNUEL MAQUETTE'!F137</f>
        <v>0</v>
      </c>
      <c r="D199" s="40"/>
      <c r="E199" s="40"/>
      <c r="F199" s="40"/>
      <c r="G199" s="39"/>
      <c r="H199" s="39"/>
      <c r="I199" s="39"/>
      <c r="J199" s="40"/>
      <c r="K199" s="40"/>
      <c r="L199" s="40"/>
      <c r="M199" s="40"/>
      <c r="N199" s="40"/>
      <c r="O199" s="40"/>
      <c r="P199" s="40"/>
      <c r="Q199" s="40"/>
      <c r="R199" s="40"/>
      <c r="S199" s="11"/>
    </row>
    <row r="200" spans="1:19" ht="30.6" customHeight="1" x14ac:dyDescent="0.3">
      <c r="A200" s="42">
        <f>'M2 ANNUEL MAQUETTE'!B138</f>
        <v>0</v>
      </c>
      <c r="B200" s="42">
        <f>'M2 ANNUEL MAQUETTE'!C138</f>
        <v>0</v>
      </c>
      <c r="C200" s="41">
        <f>'M2 ANNUEL MAQUETTE'!F138</f>
        <v>0</v>
      </c>
      <c r="D200" s="40"/>
      <c r="E200" s="40"/>
      <c r="F200" s="40"/>
      <c r="G200" s="39"/>
      <c r="H200" s="39"/>
      <c r="I200" s="39"/>
      <c r="J200" s="40"/>
      <c r="K200" s="40"/>
      <c r="L200" s="40"/>
      <c r="M200" s="40"/>
      <c r="N200" s="40"/>
      <c r="O200" s="40"/>
      <c r="P200" s="40"/>
      <c r="Q200" s="40"/>
      <c r="R200" s="40"/>
      <c r="S200" s="11"/>
    </row>
    <row r="201" spans="1:19" ht="30.6" customHeight="1" x14ac:dyDescent="0.3">
      <c r="A201" s="42">
        <f>'M2 ANNUEL MAQUETTE'!B139</f>
        <v>0</v>
      </c>
      <c r="B201" s="42">
        <f>'M2 ANNUEL MAQUETTE'!C139</f>
        <v>0</v>
      </c>
      <c r="C201" s="41">
        <f>'M2 ANNUEL MAQUETTE'!F139</f>
        <v>0</v>
      </c>
      <c r="D201" s="40"/>
      <c r="E201" s="40"/>
      <c r="F201" s="40"/>
      <c r="G201" s="39"/>
      <c r="H201" s="39"/>
      <c r="I201" s="39"/>
      <c r="J201" s="40"/>
      <c r="K201" s="40"/>
      <c r="L201" s="40"/>
      <c r="M201" s="40"/>
      <c r="N201" s="40"/>
      <c r="O201" s="40"/>
      <c r="P201" s="40"/>
      <c r="Q201" s="40"/>
      <c r="R201" s="40"/>
      <c r="S201" s="11"/>
    </row>
    <row r="202" spans="1:19" ht="30.6" customHeight="1" x14ac:dyDescent="0.3">
      <c r="A202" s="42">
        <f>'M2 ANNUEL MAQUETTE'!B140</f>
        <v>0</v>
      </c>
      <c r="B202" s="42">
        <f>'M2 ANNUEL MAQUETTE'!C140</f>
        <v>0</v>
      </c>
      <c r="C202" s="41">
        <f>'M2 ANNUEL MAQUETTE'!F140</f>
        <v>0</v>
      </c>
      <c r="D202" s="40"/>
      <c r="E202" s="40"/>
      <c r="F202" s="40"/>
      <c r="G202" s="39"/>
      <c r="H202" s="39"/>
      <c r="I202" s="39"/>
      <c r="J202" s="40"/>
      <c r="K202" s="40"/>
      <c r="L202" s="40"/>
      <c r="M202" s="40"/>
      <c r="N202" s="40"/>
      <c r="O202" s="40"/>
      <c r="P202" s="40"/>
      <c r="Q202" s="40"/>
      <c r="R202" s="40"/>
      <c r="S202" s="11"/>
    </row>
    <row r="203" spans="1:19" ht="30.6" customHeight="1" x14ac:dyDescent="0.3">
      <c r="A203" s="42">
        <f>'M2 ANNUEL MAQUETTE'!B141</f>
        <v>0</v>
      </c>
      <c r="B203" s="42">
        <f>'M2 ANNUEL MAQUETTE'!C141</f>
        <v>0</v>
      </c>
      <c r="C203" s="41">
        <f>'M2 ANNUEL MAQUETTE'!F141</f>
        <v>0</v>
      </c>
      <c r="D203" s="40"/>
      <c r="E203" s="40"/>
      <c r="F203" s="40"/>
      <c r="G203" s="39"/>
      <c r="H203" s="39"/>
      <c r="I203" s="39"/>
      <c r="J203" s="40"/>
      <c r="K203" s="40"/>
      <c r="L203" s="40"/>
      <c r="M203" s="40"/>
      <c r="N203" s="40"/>
      <c r="O203" s="40"/>
      <c r="P203" s="40"/>
      <c r="Q203" s="40"/>
      <c r="R203" s="40"/>
      <c r="S203" s="11"/>
    </row>
    <row r="204" spans="1:19" ht="30.6" customHeight="1" x14ac:dyDescent="0.3">
      <c r="A204" s="42">
        <f>'M2 ANNUEL MAQUETTE'!B142</f>
        <v>0</v>
      </c>
      <c r="B204" s="42">
        <f>'M2 ANNUEL MAQUETTE'!C142</f>
        <v>0</v>
      </c>
      <c r="C204" s="41">
        <f>'M2 ANNUEL MAQUETTE'!F142</f>
        <v>0</v>
      </c>
      <c r="D204" s="40"/>
      <c r="E204" s="40"/>
      <c r="F204" s="40"/>
      <c r="G204" s="39"/>
      <c r="H204" s="39"/>
      <c r="I204" s="39"/>
      <c r="J204" s="40"/>
      <c r="K204" s="40"/>
      <c r="L204" s="40"/>
      <c r="M204" s="40"/>
      <c r="N204" s="40"/>
      <c r="O204" s="40"/>
      <c r="P204" s="40"/>
      <c r="Q204" s="40"/>
      <c r="R204" s="40"/>
      <c r="S204" s="11"/>
    </row>
    <row r="205" spans="1:19" ht="30.6" customHeight="1" x14ac:dyDescent="0.3">
      <c r="A205" s="42">
        <f>'M2 ANNUEL MAQUETTE'!B143</f>
        <v>0</v>
      </c>
      <c r="B205" s="42">
        <f>'M2 ANNUEL MAQUETTE'!C143</f>
        <v>0</v>
      </c>
      <c r="C205" s="41">
        <f>'M2 ANNUEL MAQUETTE'!F143</f>
        <v>0</v>
      </c>
      <c r="D205" s="40"/>
      <c r="E205" s="40"/>
      <c r="F205" s="40"/>
      <c r="G205" s="39"/>
      <c r="H205" s="39"/>
      <c r="I205" s="39"/>
      <c r="J205" s="40"/>
      <c r="K205" s="40"/>
      <c r="L205" s="40"/>
      <c r="M205" s="40"/>
      <c r="N205" s="40"/>
      <c r="O205" s="40"/>
      <c r="P205" s="40"/>
      <c r="Q205" s="40"/>
      <c r="R205" s="40"/>
      <c r="S205" s="11"/>
    </row>
    <row r="206" spans="1:19" ht="30.6" customHeight="1" x14ac:dyDescent="0.3">
      <c r="A206" s="42">
        <f>'M2 ANNUEL MAQUETTE'!B144</f>
        <v>0</v>
      </c>
      <c r="B206" s="42">
        <f>'M2 ANNUEL MAQUETTE'!C144</f>
        <v>0</v>
      </c>
      <c r="C206" s="41">
        <f>'M2 ANNUEL MAQUETTE'!F144</f>
        <v>0</v>
      </c>
      <c r="D206" s="40"/>
      <c r="E206" s="40"/>
      <c r="F206" s="40"/>
      <c r="G206" s="39"/>
      <c r="H206" s="39"/>
      <c r="I206" s="39"/>
      <c r="J206" s="40"/>
      <c r="K206" s="40"/>
      <c r="L206" s="40"/>
      <c r="M206" s="40"/>
      <c r="N206" s="40"/>
      <c r="O206" s="40"/>
      <c r="P206" s="40"/>
      <c r="Q206" s="40"/>
      <c r="R206" s="40"/>
      <c r="S206" s="11"/>
    </row>
    <row r="207" spans="1:19" ht="30.6" customHeight="1" x14ac:dyDescent="0.3">
      <c r="A207" s="42">
        <f>'M2 ANNUEL MAQUETTE'!B145</f>
        <v>0</v>
      </c>
      <c r="B207" s="42">
        <f>'M2 ANNUEL MAQUETTE'!C145</f>
        <v>0</v>
      </c>
      <c r="C207" s="41">
        <f>'M2 ANNUEL MAQUETTE'!F145</f>
        <v>0</v>
      </c>
      <c r="D207" s="40"/>
      <c r="E207" s="40"/>
      <c r="F207" s="40"/>
      <c r="G207" s="39"/>
      <c r="H207" s="39"/>
      <c r="I207" s="39"/>
      <c r="J207" s="40"/>
      <c r="K207" s="40"/>
      <c r="L207" s="40"/>
      <c r="M207" s="40"/>
      <c r="N207" s="40"/>
      <c r="O207" s="40"/>
      <c r="P207" s="40"/>
      <c r="Q207" s="40"/>
      <c r="R207" s="40"/>
      <c r="S207" s="11"/>
    </row>
    <row r="208" spans="1:19" ht="30.6" customHeight="1" x14ac:dyDescent="0.3">
      <c r="A208" s="42">
        <f>'M2 ANNUEL MAQUETTE'!B146</f>
        <v>0</v>
      </c>
      <c r="B208" s="42">
        <f>'M2 ANNUEL MAQUETTE'!C146</f>
        <v>0</v>
      </c>
      <c r="C208" s="41">
        <f>'M2 ANNUEL MAQUETTE'!F146</f>
        <v>0</v>
      </c>
      <c r="D208" s="40"/>
      <c r="E208" s="40"/>
      <c r="F208" s="40"/>
      <c r="G208" s="39"/>
      <c r="H208" s="39"/>
      <c r="I208" s="39"/>
      <c r="J208" s="40"/>
      <c r="K208" s="40"/>
      <c r="L208" s="40"/>
      <c r="M208" s="40"/>
      <c r="N208" s="40"/>
      <c r="O208" s="40"/>
      <c r="P208" s="40"/>
      <c r="Q208" s="40"/>
      <c r="R208" s="40"/>
      <c r="S208" s="11"/>
    </row>
    <row r="209" spans="1:19" ht="30.6" customHeight="1" x14ac:dyDescent="0.3">
      <c r="A209" s="42">
        <f>'M2 ANNUEL MAQUETTE'!B147</f>
        <v>0</v>
      </c>
      <c r="B209" s="42">
        <f>'M2 ANNUEL MAQUETTE'!C147</f>
        <v>0</v>
      </c>
      <c r="C209" s="41">
        <f>'M2 ANNUEL MAQUETTE'!F147</f>
        <v>0</v>
      </c>
      <c r="D209" s="40"/>
      <c r="E209" s="40"/>
      <c r="F209" s="40"/>
      <c r="G209" s="39"/>
      <c r="H209" s="39"/>
      <c r="I209" s="39"/>
      <c r="J209" s="40"/>
      <c r="K209" s="40"/>
      <c r="L209" s="40"/>
      <c r="M209" s="40"/>
      <c r="N209" s="40"/>
      <c r="O209" s="40"/>
      <c r="P209" s="40"/>
      <c r="Q209" s="40"/>
      <c r="R209" s="40"/>
      <c r="S209" s="11"/>
    </row>
    <row r="210" spans="1:19" ht="30.6" customHeight="1" x14ac:dyDescent="0.3">
      <c r="A210" s="42">
        <f>'M2 ANNUEL MAQUETTE'!B148</f>
        <v>0</v>
      </c>
      <c r="B210" s="42">
        <f>'M2 ANNUEL MAQUETTE'!C148</f>
        <v>0</v>
      </c>
      <c r="C210" s="41">
        <f>'M2 ANNUEL MAQUETTE'!F148</f>
        <v>0</v>
      </c>
      <c r="D210" s="40"/>
      <c r="E210" s="40"/>
      <c r="F210" s="40"/>
      <c r="G210" s="39"/>
      <c r="H210" s="39"/>
      <c r="I210" s="39"/>
      <c r="J210" s="40"/>
      <c r="K210" s="40"/>
      <c r="L210" s="40"/>
      <c r="M210" s="40"/>
      <c r="N210" s="40"/>
      <c r="O210" s="40"/>
      <c r="P210" s="40"/>
      <c r="Q210" s="40"/>
      <c r="R210" s="40"/>
      <c r="S210" s="11"/>
    </row>
    <row r="211" spans="1:19" ht="30.6" customHeight="1" x14ac:dyDescent="0.3">
      <c r="A211" s="42">
        <f>'M2 ANNUEL MAQUETTE'!B149</f>
        <v>0</v>
      </c>
      <c r="B211" s="42">
        <f>'M2 ANNUEL MAQUETTE'!C149</f>
        <v>0</v>
      </c>
      <c r="C211" s="41">
        <f>'M2 ANNUEL MAQUETTE'!F149</f>
        <v>0</v>
      </c>
      <c r="D211" s="40"/>
      <c r="E211" s="40"/>
      <c r="F211" s="40"/>
      <c r="G211" s="39"/>
      <c r="H211" s="39"/>
      <c r="I211" s="39"/>
      <c r="J211" s="40"/>
      <c r="K211" s="40"/>
      <c r="L211" s="40"/>
      <c r="M211" s="40"/>
      <c r="N211" s="40"/>
      <c r="O211" s="40"/>
      <c r="P211" s="40"/>
      <c r="Q211" s="40"/>
      <c r="R211" s="40"/>
      <c r="S211" s="11"/>
    </row>
    <row r="212" spans="1:19" ht="30.6" customHeight="1" x14ac:dyDescent="0.3">
      <c r="A212" s="42">
        <f>'M2 ANNUEL MAQUETTE'!B150</f>
        <v>0</v>
      </c>
      <c r="B212" s="42">
        <f>'M2 ANNUEL MAQUETTE'!C150</f>
        <v>0</v>
      </c>
      <c r="C212" s="41">
        <f>'M2 ANNUEL MAQUETTE'!F150</f>
        <v>0</v>
      </c>
      <c r="D212" s="40"/>
      <c r="E212" s="40"/>
      <c r="F212" s="40"/>
      <c r="G212" s="39"/>
      <c r="H212" s="39"/>
      <c r="I212" s="39"/>
      <c r="J212" s="40"/>
      <c r="K212" s="40"/>
      <c r="L212" s="40"/>
      <c r="M212" s="40"/>
      <c r="N212" s="40"/>
      <c r="O212" s="40"/>
      <c r="P212" s="40"/>
      <c r="Q212" s="40"/>
      <c r="R212" s="40"/>
      <c r="S212" s="11"/>
    </row>
    <row r="213" spans="1:19" ht="30.6" customHeight="1" x14ac:dyDescent="0.3">
      <c r="A213" s="42">
        <f>'M2 ANNUEL MAQUETTE'!B151</f>
        <v>0</v>
      </c>
      <c r="B213" s="42">
        <f>'M2 ANNUEL MAQUETTE'!C151</f>
        <v>0</v>
      </c>
      <c r="C213" s="41">
        <f>'M2 ANNUEL MAQUETTE'!F151</f>
        <v>0</v>
      </c>
      <c r="D213" s="40"/>
      <c r="E213" s="40"/>
      <c r="F213" s="40"/>
      <c r="G213" s="39"/>
      <c r="H213" s="39"/>
      <c r="I213" s="39"/>
      <c r="J213" s="40"/>
      <c r="K213" s="40"/>
      <c r="L213" s="40"/>
      <c r="M213" s="40"/>
      <c r="N213" s="40"/>
      <c r="O213" s="40"/>
      <c r="P213" s="40"/>
      <c r="Q213" s="40"/>
      <c r="R213" s="40"/>
      <c r="S213" s="11"/>
    </row>
    <row r="214" spans="1:19" ht="30.6" customHeight="1" x14ac:dyDescent="0.3">
      <c r="A214" s="42">
        <f>'M2 ANNUEL MAQUETTE'!B152</f>
        <v>0</v>
      </c>
      <c r="B214" s="42">
        <f>'M2 ANNUEL MAQUETTE'!C152</f>
        <v>0</v>
      </c>
      <c r="C214" s="41">
        <f>'M2 ANNUEL MAQUETTE'!F152</f>
        <v>0</v>
      </c>
      <c r="D214" s="40"/>
      <c r="E214" s="40"/>
      <c r="F214" s="40"/>
      <c r="G214" s="39"/>
      <c r="H214" s="39"/>
      <c r="I214" s="39"/>
      <c r="J214" s="40"/>
      <c r="K214" s="40"/>
      <c r="L214" s="40"/>
      <c r="M214" s="40"/>
      <c r="N214" s="40"/>
      <c r="O214" s="40"/>
      <c r="P214" s="40"/>
      <c r="Q214" s="40"/>
      <c r="R214" s="40"/>
      <c r="S214" s="11"/>
    </row>
    <row r="215" spans="1:19" ht="30.6" customHeight="1" x14ac:dyDescent="0.3">
      <c r="A215" s="42">
        <f>'M2 ANNUEL MAQUETTE'!B153</f>
        <v>0</v>
      </c>
      <c r="B215" s="42">
        <f>'M2 ANNUEL MAQUETTE'!C153</f>
        <v>0</v>
      </c>
      <c r="C215" s="41">
        <f>'M2 ANNUEL MAQUETTE'!F153</f>
        <v>0</v>
      </c>
      <c r="D215" s="40"/>
      <c r="E215" s="40"/>
      <c r="F215" s="40"/>
      <c r="G215" s="39"/>
      <c r="H215" s="39"/>
      <c r="I215" s="39"/>
      <c r="J215" s="40"/>
      <c r="K215" s="40"/>
      <c r="L215" s="40"/>
      <c r="M215" s="40"/>
      <c r="N215" s="40"/>
      <c r="O215" s="40"/>
      <c r="P215" s="40"/>
      <c r="Q215" s="40"/>
      <c r="R215" s="40"/>
      <c r="S215" s="11"/>
    </row>
    <row r="216" spans="1:19" ht="30.6" customHeight="1" x14ac:dyDescent="0.3">
      <c r="A216" s="42">
        <f>'M2 ANNUEL MAQUETTE'!B154</f>
        <v>0</v>
      </c>
      <c r="B216" s="42">
        <f>'M2 ANNUEL MAQUETTE'!C154</f>
        <v>0</v>
      </c>
      <c r="C216" s="41">
        <f>'M2 ANNUEL MAQUETTE'!F154</f>
        <v>0</v>
      </c>
      <c r="D216" s="40"/>
      <c r="E216" s="40"/>
      <c r="F216" s="40"/>
      <c r="G216" s="39"/>
      <c r="H216" s="39"/>
      <c r="I216" s="39"/>
      <c r="J216" s="40"/>
      <c r="K216" s="40"/>
      <c r="L216" s="40"/>
      <c r="M216" s="40"/>
      <c r="N216" s="40"/>
      <c r="O216" s="40"/>
      <c r="P216" s="40"/>
      <c r="Q216" s="40"/>
      <c r="R216" s="40"/>
      <c r="S216" s="11"/>
    </row>
    <row r="217" spans="1:19" ht="30.6" customHeight="1" x14ac:dyDescent="0.3">
      <c r="A217" s="42">
        <f>'M2 ANNUEL MAQUETTE'!B155</f>
        <v>0</v>
      </c>
      <c r="B217" s="42">
        <f>'M2 ANNUEL MAQUETTE'!C155</f>
        <v>0</v>
      </c>
      <c r="C217" s="41">
        <f>'M2 ANNUEL MAQUETTE'!F155</f>
        <v>0</v>
      </c>
      <c r="D217" s="40"/>
      <c r="E217" s="40"/>
      <c r="F217" s="40"/>
      <c r="G217" s="39"/>
      <c r="H217" s="39"/>
      <c r="I217" s="39"/>
      <c r="J217" s="40"/>
      <c r="K217" s="40"/>
      <c r="L217" s="40"/>
      <c r="M217" s="40"/>
      <c r="N217" s="40"/>
      <c r="O217" s="40"/>
      <c r="P217" s="40"/>
      <c r="Q217" s="40"/>
      <c r="R217" s="40"/>
      <c r="S217" s="11"/>
    </row>
    <row r="218" spans="1:19" ht="30.6" customHeight="1" x14ac:dyDescent="0.3">
      <c r="A218" s="42">
        <f>'M2 ANNUEL MAQUETTE'!B156</f>
        <v>0</v>
      </c>
      <c r="B218" s="42">
        <f>'M2 ANNUEL MAQUETTE'!C156</f>
        <v>0</v>
      </c>
      <c r="C218" s="41">
        <f>'M2 ANNUEL MAQUETTE'!F156</f>
        <v>0</v>
      </c>
      <c r="D218" s="40"/>
      <c r="E218" s="40"/>
      <c r="F218" s="40"/>
      <c r="G218" s="39"/>
      <c r="H218" s="39"/>
      <c r="I218" s="39"/>
      <c r="J218" s="40"/>
      <c r="K218" s="40"/>
      <c r="L218" s="40"/>
      <c r="M218" s="40"/>
      <c r="N218" s="40"/>
      <c r="O218" s="40"/>
      <c r="P218" s="40"/>
      <c r="Q218" s="40"/>
      <c r="R218" s="40"/>
      <c r="S218" s="11"/>
    </row>
    <row r="219" spans="1:19" ht="30.6" customHeight="1" x14ac:dyDescent="0.3">
      <c r="A219" s="42">
        <f>'M2 ANNUEL MAQUETTE'!B157</f>
        <v>0</v>
      </c>
      <c r="B219" s="42">
        <f>'M2 ANNUEL MAQUETTE'!C157</f>
        <v>0</v>
      </c>
      <c r="C219" s="41">
        <f>'M2 ANNUEL MAQUETTE'!F157</f>
        <v>0</v>
      </c>
      <c r="D219" s="40"/>
      <c r="E219" s="40"/>
      <c r="F219" s="40"/>
      <c r="G219" s="39"/>
      <c r="H219" s="39"/>
      <c r="I219" s="39"/>
      <c r="J219" s="40"/>
      <c r="K219" s="40"/>
      <c r="L219" s="40"/>
      <c r="M219" s="40"/>
      <c r="N219" s="40"/>
      <c r="O219" s="40"/>
      <c r="P219" s="40"/>
      <c r="Q219" s="40"/>
      <c r="R219" s="40"/>
      <c r="S219" s="11"/>
    </row>
    <row r="220" spans="1:19" ht="30.6" customHeight="1" x14ac:dyDescent="0.3">
      <c r="A220" s="42">
        <f>'M2 ANNUEL MAQUETTE'!B158</f>
        <v>0</v>
      </c>
      <c r="B220" s="42">
        <f>'M2 ANNUEL MAQUETTE'!C158</f>
        <v>0</v>
      </c>
      <c r="C220" s="41">
        <f>'M2 ANNUEL MAQUETTE'!F158</f>
        <v>0</v>
      </c>
      <c r="D220" s="40"/>
      <c r="E220" s="40"/>
      <c r="F220" s="40"/>
      <c r="G220" s="39"/>
      <c r="H220" s="39"/>
      <c r="I220" s="39"/>
      <c r="J220" s="40"/>
      <c r="K220" s="40"/>
      <c r="L220" s="40"/>
      <c r="M220" s="40"/>
      <c r="N220" s="40"/>
      <c r="O220" s="40"/>
      <c r="P220" s="40"/>
      <c r="Q220" s="40"/>
      <c r="R220" s="40"/>
      <c r="S220" s="11"/>
    </row>
    <row r="221" spans="1:19" ht="30.6" customHeight="1" x14ac:dyDescent="0.3">
      <c r="A221" s="42">
        <f>'M2 ANNUEL MAQUETTE'!B159</f>
        <v>0</v>
      </c>
      <c r="B221" s="42">
        <f>'M2 ANNUEL MAQUETTE'!C159</f>
        <v>0</v>
      </c>
      <c r="C221" s="41">
        <f>'M2 ANNUEL MAQUETTE'!F159</f>
        <v>0</v>
      </c>
      <c r="D221" s="40"/>
      <c r="E221" s="40"/>
      <c r="F221" s="40"/>
      <c r="G221" s="39"/>
      <c r="H221" s="39"/>
      <c r="I221" s="39"/>
      <c r="J221" s="40"/>
      <c r="K221" s="40"/>
      <c r="L221" s="40"/>
      <c r="M221" s="40"/>
      <c r="N221" s="40"/>
      <c r="O221" s="40"/>
      <c r="P221" s="40"/>
      <c r="Q221" s="40"/>
      <c r="R221" s="40"/>
      <c r="S221" s="11"/>
    </row>
    <row r="222" spans="1:19" ht="30.6" customHeight="1" x14ac:dyDescent="0.3">
      <c r="A222" s="42">
        <f>'M2 ANNUEL MAQUETTE'!B160</f>
        <v>0</v>
      </c>
      <c r="B222" s="42">
        <f>'M2 ANNUEL MAQUETTE'!C160</f>
        <v>0</v>
      </c>
      <c r="C222" s="41">
        <f>'M2 ANNUEL MAQUETTE'!F160</f>
        <v>0</v>
      </c>
      <c r="D222" s="40"/>
      <c r="E222" s="40"/>
      <c r="F222" s="40"/>
      <c r="G222" s="39"/>
      <c r="H222" s="39"/>
      <c r="I222" s="39"/>
      <c r="J222" s="40"/>
      <c r="K222" s="40"/>
      <c r="L222" s="40"/>
      <c r="M222" s="40"/>
      <c r="N222" s="40"/>
      <c r="O222" s="40"/>
      <c r="P222" s="40"/>
      <c r="Q222" s="40"/>
      <c r="R222" s="40"/>
      <c r="S222" s="11"/>
    </row>
    <row r="223" spans="1:19" ht="30.6" customHeight="1" x14ac:dyDescent="0.3">
      <c r="A223" s="42">
        <f>'M2 ANNUEL MAQUETTE'!B161</f>
        <v>0</v>
      </c>
      <c r="B223" s="42">
        <f>'M2 ANNUEL MAQUETTE'!C161</f>
        <v>0</v>
      </c>
      <c r="C223" s="41">
        <f>'M2 ANNUEL MAQUETTE'!F161</f>
        <v>0</v>
      </c>
      <c r="D223" s="40"/>
      <c r="E223" s="40"/>
      <c r="F223" s="40"/>
      <c r="G223" s="39"/>
      <c r="H223" s="39"/>
      <c r="I223" s="39"/>
      <c r="J223" s="40"/>
      <c r="K223" s="40"/>
      <c r="L223" s="40"/>
      <c r="M223" s="40"/>
      <c r="N223" s="40"/>
      <c r="O223" s="40"/>
      <c r="P223" s="40"/>
      <c r="Q223" s="40"/>
      <c r="R223" s="40"/>
      <c r="S223" s="11"/>
    </row>
    <row r="224" spans="1:19" ht="30.6" customHeight="1" x14ac:dyDescent="0.3">
      <c r="A224" s="42">
        <f>'M2 ANNUEL MAQUETTE'!B162</f>
        <v>0</v>
      </c>
      <c r="B224" s="42">
        <f>'M2 ANNUEL MAQUETTE'!C162</f>
        <v>0</v>
      </c>
      <c r="C224" s="41">
        <f>'M2 ANNUEL MAQUETTE'!F162</f>
        <v>0</v>
      </c>
      <c r="D224" s="40"/>
      <c r="E224" s="40"/>
      <c r="F224" s="40"/>
      <c r="G224" s="39"/>
      <c r="H224" s="39"/>
      <c r="I224" s="39"/>
      <c r="J224" s="40"/>
      <c r="K224" s="40"/>
      <c r="L224" s="40"/>
      <c r="M224" s="40"/>
      <c r="N224" s="40"/>
      <c r="O224" s="40"/>
      <c r="P224" s="40"/>
      <c r="Q224" s="40"/>
      <c r="R224" s="40"/>
      <c r="S224" s="11"/>
    </row>
    <row r="225" spans="1:19" ht="30.6" customHeight="1" x14ac:dyDescent="0.3">
      <c r="A225" s="42">
        <f>'M2 ANNUEL MAQUETTE'!B163</f>
        <v>0</v>
      </c>
      <c r="B225" s="42">
        <f>'M2 ANNUEL MAQUETTE'!C163</f>
        <v>0</v>
      </c>
      <c r="C225" s="41">
        <f>'M2 ANNUEL MAQUETTE'!F163</f>
        <v>0</v>
      </c>
      <c r="D225" s="40"/>
      <c r="E225" s="40"/>
      <c r="F225" s="40"/>
      <c r="G225" s="39"/>
      <c r="H225" s="39"/>
      <c r="I225" s="39"/>
      <c r="J225" s="40"/>
      <c r="K225" s="40"/>
      <c r="L225" s="40"/>
      <c r="M225" s="40"/>
      <c r="N225" s="40"/>
      <c r="O225" s="40"/>
      <c r="P225" s="40"/>
      <c r="Q225" s="40"/>
      <c r="R225" s="40"/>
      <c r="S225" s="11"/>
    </row>
    <row r="226" spans="1:19" ht="30.6" customHeight="1" x14ac:dyDescent="0.3">
      <c r="A226" s="42">
        <f>'M2 ANNUEL MAQUETTE'!B164</f>
        <v>0</v>
      </c>
      <c r="B226" s="42">
        <f>'M2 ANNUEL MAQUETTE'!C164</f>
        <v>0</v>
      </c>
      <c r="C226" s="41">
        <f>'M2 ANNUEL MAQUETTE'!F164</f>
        <v>0</v>
      </c>
      <c r="D226" s="40"/>
      <c r="E226" s="40"/>
      <c r="F226" s="40"/>
      <c r="G226" s="39"/>
      <c r="H226" s="39"/>
      <c r="I226" s="39"/>
      <c r="J226" s="40"/>
      <c r="K226" s="40"/>
      <c r="L226" s="40"/>
      <c r="M226" s="40"/>
      <c r="N226" s="40"/>
      <c r="O226" s="40"/>
      <c r="P226" s="40"/>
      <c r="Q226" s="40"/>
      <c r="R226" s="40"/>
      <c r="S226" s="11"/>
    </row>
    <row r="227" spans="1:19" ht="30.6" customHeight="1" x14ac:dyDescent="0.3">
      <c r="A227" s="42">
        <f>'M2 ANNUEL MAQUETTE'!B165</f>
        <v>0</v>
      </c>
      <c r="B227" s="42">
        <f>'M2 ANNUEL MAQUETTE'!C165</f>
        <v>0</v>
      </c>
      <c r="C227" s="41">
        <f>'M2 ANNUEL MAQUETTE'!F165</f>
        <v>0</v>
      </c>
      <c r="D227" s="40"/>
      <c r="E227" s="40"/>
      <c r="F227" s="40"/>
      <c r="G227" s="39"/>
      <c r="H227" s="39"/>
      <c r="I227" s="39"/>
      <c r="J227" s="40"/>
      <c r="K227" s="40"/>
      <c r="L227" s="40"/>
      <c r="M227" s="40"/>
      <c r="N227" s="40"/>
      <c r="O227" s="40"/>
      <c r="P227" s="40"/>
      <c r="Q227" s="40"/>
      <c r="R227" s="40"/>
      <c r="S227" s="11"/>
    </row>
    <row r="228" spans="1:19" ht="30.6" customHeight="1" x14ac:dyDescent="0.3">
      <c r="A228" s="42">
        <f>'M2 ANNUEL MAQUETTE'!B166</f>
        <v>0</v>
      </c>
      <c r="B228" s="42">
        <f>'M2 ANNUEL MAQUETTE'!C166</f>
        <v>0</v>
      </c>
      <c r="C228" s="41">
        <f>'M2 ANNUEL MAQUETTE'!F166</f>
        <v>0</v>
      </c>
      <c r="D228" s="40"/>
      <c r="E228" s="40"/>
      <c r="F228" s="40"/>
      <c r="G228" s="39"/>
      <c r="H228" s="39"/>
      <c r="I228" s="39"/>
      <c r="J228" s="40"/>
      <c r="K228" s="40"/>
      <c r="L228" s="40"/>
      <c r="M228" s="40"/>
      <c r="N228" s="40"/>
      <c r="O228" s="40"/>
      <c r="P228" s="40"/>
      <c r="Q228" s="40"/>
      <c r="R228" s="40"/>
      <c r="S228" s="11"/>
    </row>
    <row r="229" spans="1:19" ht="30.6" customHeight="1" x14ac:dyDescent="0.3">
      <c r="A229" s="42">
        <f>'M2 ANNUEL MAQUETTE'!B167</f>
        <v>0</v>
      </c>
      <c r="B229" s="42">
        <f>'M2 ANNUEL MAQUETTE'!C167</f>
        <v>0</v>
      </c>
      <c r="C229" s="41">
        <f>'M2 ANNUEL MAQUETTE'!F167</f>
        <v>0</v>
      </c>
      <c r="D229" s="40"/>
      <c r="E229" s="40"/>
      <c r="F229" s="40"/>
      <c r="G229" s="39"/>
      <c r="H229" s="39"/>
      <c r="I229" s="39"/>
      <c r="J229" s="40"/>
      <c r="K229" s="40"/>
      <c r="L229" s="40"/>
      <c r="M229" s="40"/>
      <c r="N229" s="40"/>
      <c r="O229" s="40"/>
      <c r="P229" s="40"/>
      <c r="Q229" s="40"/>
      <c r="R229" s="40"/>
      <c r="S229" s="11"/>
    </row>
    <row r="230" spans="1:19" ht="30.6" customHeight="1" x14ac:dyDescent="0.3">
      <c r="A230" s="42">
        <f>'M2 ANNUEL MAQUETTE'!B168</f>
        <v>0</v>
      </c>
      <c r="B230" s="42">
        <f>'M2 ANNUEL MAQUETTE'!C168</f>
        <v>0</v>
      </c>
      <c r="C230" s="41">
        <f>'M2 ANNUEL MAQUETTE'!F168</f>
        <v>0</v>
      </c>
      <c r="D230" s="40"/>
      <c r="E230" s="40"/>
      <c r="F230" s="40"/>
      <c r="G230" s="39"/>
      <c r="H230" s="39"/>
      <c r="I230" s="39"/>
      <c r="J230" s="40"/>
      <c r="K230" s="40"/>
      <c r="L230" s="40"/>
      <c r="M230" s="40"/>
      <c r="N230" s="40"/>
      <c r="O230" s="40"/>
      <c r="P230" s="40"/>
      <c r="Q230" s="40"/>
      <c r="R230" s="40"/>
      <c r="S230" s="11"/>
    </row>
    <row r="231" spans="1:19" ht="30.6" customHeight="1" x14ac:dyDescent="0.3">
      <c r="A231" s="42">
        <f>'M2 ANNUEL MAQUETTE'!B169</f>
        <v>0</v>
      </c>
      <c r="B231" s="42">
        <f>'M2 ANNUEL MAQUETTE'!C169</f>
        <v>0</v>
      </c>
      <c r="C231" s="41">
        <f>'M2 ANNUEL MAQUETTE'!F169</f>
        <v>0</v>
      </c>
      <c r="D231" s="40"/>
      <c r="E231" s="40"/>
      <c r="F231" s="40"/>
      <c r="G231" s="39"/>
      <c r="H231" s="39"/>
      <c r="I231" s="39"/>
      <c r="J231" s="40"/>
      <c r="K231" s="40"/>
      <c r="L231" s="40"/>
      <c r="M231" s="40"/>
      <c r="N231" s="40"/>
      <c r="O231" s="40"/>
      <c r="P231" s="40"/>
      <c r="Q231" s="40"/>
      <c r="R231" s="40"/>
      <c r="S231" s="11"/>
    </row>
    <row r="232" spans="1:19" ht="30.6" customHeight="1" x14ac:dyDescent="0.3">
      <c r="A232" s="42">
        <f>'M2 ANNUEL MAQUETTE'!B170</f>
        <v>0</v>
      </c>
      <c r="B232" s="42">
        <f>'M2 ANNUEL MAQUETTE'!C170</f>
        <v>0</v>
      </c>
      <c r="C232" s="41">
        <f>'M2 ANNUEL MAQUETTE'!F170</f>
        <v>0</v>
      </c>
      <c r="D232" s="40"/>
      <c r="E232" s="40"/>
      <c r="F232" s="40"/>
      <c r="G232" s="39"/>
      <c r="H232" s="39"/>
      <c r="I232" s="39"/>
      <c r="J232" s="40"/>
      <c r="K232" s="40"/>
      <c r="L232" s="40"/>
      <c r="M232" s="40"/>
      <c r="N232" s="40"/>
      <c r="O232" s="40"/>
      <c r="P232" s="40"/>
      <c r="Q232" s="40"/>
      <c r="R232" s="40"/>
      <c r="S232" s="11"/>
    </row>
    <row r="233" spans="1:19" ht="30.6" customHeight="1" x14ac:dyDescent="0.3">
      <c r="A233" s="42">
        <f>'M2 ANNUEL MAQUETTE'!B171</f>
        <v>0</v>
      </c>
      <c r="B233" s="42">
        <f>'M2 ANNUEL MAQUETTE'!C171</f>
        <v>0</v>
      </c>
      <c r="C233" s="41">
        <f>'M2 ANNUEL MAQUETTE'!F171</f>
        <v>0</v>
      </c>
      <c r="D233" s="40"/>
      <c r="E233" s="40"/>
      <c r="F233" s="40"/>
      <c r="G233" s="39"/>
      <c r="H233" s="39"/>
      <c r="I233" s="39"/>
      <c r="J233" s="40"/>
      <c r="K233" s="40"/>
      <c r="L233" s="40"/>
      <c r="M233" s="40"/>
      <c r="N233" s="40"/>
      <c r="O233" s="40"/>
      <c r="P233" s="40"/>
      <c r="Q233" s="40"/>
      <c r="R233" s="40"/>
      <c r="S233" s="11"/>
    </row>
    <row r="234" spans="1:19" ht="30.6" customHeight="1" x14ac:dyDescent="0.3">
      <c r="A234" s="42">
        <f>'M2 ANNUEL MAQUETTE'!B172</f>
        <v>0</v>
      </c>
      <c r="B234" s="42">
        <f>'M2 ANNUEL MAQUETTE'!C172</f>
        <v>0</v>
      </c>
      <c r="C234" s="41">
        <f>'M2 ANNUEL MAQUETTE'!F172</f>
        <v>0</v>
      </c>
      <c r="D234" s="40"/>
      <c r="E234" s="40"/>
      <c r="F234" s="40"/>
      <c r="G234" s="39"/>
      <c r="H234" s="39"/>
      <c r="I234" s="39"/>
      <c r="J234" s="40"/>
      <c r="K234" s="40"/>
      <c r="L234" s="40"/>
      <c r="M234" s="40"/>
      <c r="N234" s="40"/>
      <c r="O234" s="40"/>
      <c r="P234" s="40"/>
      <c r="Q234" s="40"/>
      <c r="R234" s="40"/>
      <c r="S234" s="11"/>
    </row>
    <row r="235" spans="1:19" ht="30.6" customHeight="1" x14ac:dyDescent="0.3">
      <c r="A235" s="42">
        <f>'M2 ANNUEL MAQUETTE'!B173</f>
        <v>0</v>
      </c>
      <c r="B235" s="42">
        <f>'M2 ANNUEL MAQUETTE'!C173</f>
        <v>0</v>
      </c>
      <c r="C235" s="41">
        <f>'M2 ANNUEL MAQUETTE'!F173</f>
        <v>0</v>
      </c>
      <c r="D235" s="40"/>
      <c r="E235" s="40"/>
      <c r="F235" s="40"/>
      <c r="G235" s="39"/>
      <c r="H235" s="39"/>
      <c r="I235" s="39"/>
      <c r="J235" s="40"/>
      <c r="K235" s="40"/>
      <c r="L235" s="40"/>
      <c r="M235" s="40"/>
      <c r="N235" s="40"/>
      <c r="O235" s="40"/>
      <c r="P235" s="40"/>
      <c r="Q235" s="40"/>
      <c r="R235" s="40"/>
      <c r="S235" s="11"/>
    </row>
    <row r="236" spans="1:19" ht="30.6" customHeight="1" x14ac:dyDescent="0.3">
      <c r="A236" s="42">
        <f>'M2 ANNUEL MAQUETTE'!B174</f>
        <v>0</v>
      </c>
      <c r="B236" s="42">
        <f>'M2 ANNUEL MAQUETTE'!C174</f>
        <v>0</v>
      </c>
      <c r="C236" s="41">
        <f>'M2 ANNUEL MAQUETTE'!F174</f>
        <v>0</v>
      </c>
      <c r="D236" s="40"/>
      <c r="E236" s="40"/>
      <c r="F236" s="40"/>
      <c r="G236" s="39"/>
      <c r="H236" s="39"/>
      <c r="I236" s="39"/>
      <c r="J236" s="40"/>
      <c r="K236" s="40"/>
      <c r="L236" s="40"/>
      <c r="M236" s="40"/>
      <c r="N236" s="40"/>
      <c r="O236" s="40"/>
      <c r="P236" s="40"/>
      <c r="Q236" s="40"/>
      <c r="R236" s="40"/>
      <c r="S236" s="11"/>
    </row>
    <row r="237" spans="1:19" ht="30.6" customHeight="1" x14ac:dyDescent="0.3">
      <c r="A237" s="42">
        <f>'M2 ANNUEL MAQUETTE'!B175</f>
        <v>0</v>
      </c>
      <c r="B237" s="42">
        <f>'M2 ANNUEL MAQUETTE'!C175</f>
        <v>0</v>
      </c>
      <c r="C237" s="41">
        <f>'M2 ANNUEL MAQUETTE'!F175</f>
        <v>0</v>
      </c>
      <c r="D237" s="40"/>
      <c r="E237" s="40"/>
      <c r="F237" s="40"/>
      <c r="G237" s="39"/>
      <c r="H237" s="39"/>
      <c r="I237" s="39"/>
      <c r="J237" s="40"/>
      <c r="K237" s="40"/>
      <c r="L237" s="40"/>
      <c r="M237" s="40"/>
      <c r="N237" s="40"/>
      <c r="O237" s="40"/>
      <c r="P237" s="40"/>
      <c r="Q237" s="40"/>
      <c r="R237" s="40"/>
      <c r="S237" s="11"/>
    </row>
    <row r="238" spans="1:19" ht="30.6" customHeight="1" x14ac:dyDescent="0.3">
      <c r="A238" s="42">
        <f>'M2 ANNUEL MAQUETTE'!B176</f>
        <v>0</v>
      </c>
      <c r="B238" s="42">
        <f>'M2 ANNUEL MAQUETTE'!C176</f>
        <v>0</v>
      </c>
      <c r="C238" s="41">
        <f>'M2 ANNUEL MAQUETTE'!F176</f>
        <v>0</v>
      </c>
      <c r="D238" s="40"/>
      <c r="E238" s="40"/>
      <c r="F238" s="40"/>
      <c r="G238" s="39"/>
      <c r="H238" s="39"/>
      <c r="I238" s="39"/>
      <c r="J238" s="40"/>
      <c r="K238" s="40"/>
      <c r="L238" s="40"/>
      <c r="M238" s="40"/>
      <c r="N238" s="40"/>
      <c r="O238" s="40"/>
      <c r="P238" s="40"/>
      <c r="Q238" s="40"/>
      <c r="R238" s="40"/>
      <c r="S238" s="11"/>
    </row>
    <row r="239" spans="1:19" ht="30.6" customHeight="1" x14ac:dyDescent="0.3">
      <c r="A239" s="42">
        <f>'M2 ANNUEL MAQUETTE'!B177</f>
        <v>0</v>
      </c>
      <c r="B239" s="42">
        <f>'M2 ANNUEL MAQUETTE'!C177</f>
        <v>0</v>
      </c>
      <c r="C239" s="41">
        <f>'M2 ANNUEL MAQUETTE'!F177</f>
        <v>0</v>
      </c>
      <c r="D239" s="40"/>
      <c r="E239" s="40"/>
      <c r="F239" s="40"/>
      <c r="G239" s="39"/>
      <c r="H239" s="39"/>
      <c r="I239" s="39"/>
      <c r="J239" s="40"/>
      <c r="K239" s="40"/>
      <c r="L239" s="40"/>
      <c r="M239" s="40"/>
      <c r="N239" s="40"/>
      <c r="O239" s="40"/>
      <c r="P239" s="40"/>
      <c r="Q239" s="40"/>
      <c r="R239" s="40"/>
      <c r="S239" s="11"/>
    </row>
    <row r="240" spans="1:19" ht="30.6" customHeight="1" x14ac:dyDescent="0.3">
      <c r="A240" s="42">
        <f>'M2 ANNUEL MAQUETTE'!B178</f>
        <v>0</v>
      </c>
      <c r="B240" s="42">
        <f>'M2 ANNUEL MAQUETTE'!C178</f>
        <v>0</v>
      </c>
      <c r="C240" s="41">
        <f>'M2 ANNUEL MAQUETTE'!F178</f>
        <v>0</v>
      </c>
      <c r="D240" s="40"/>
      <c r="E240" s="40"/>
      <c r="F240" s="40"/>
      <c r="G240" s="39"/>
      <c r="H240" s="39"/>
      <c r="I240" s="39"/>
      <c r="J240" s="40"/>
      <c r="K240" s="40"/>
      <c r="L240" s="40"/>
      <c r="M240" s="40"/>
      <c r="N240" s="40"/>
      <c r="O240" s="40"/>
      <c r="P240" s="40"/>
      <c r="Q240" s="40"/>
      <c r="R240" s="40"/>
      <c r="S240" s="11"/>
    </row>
    <row r="241" spans="1:19" ht="30.6" customHeight="1" x14ac:dyDescent="0.3">
      <c r="A241" s="42">
        <f>'M2 ANNUEL MAQUETTE'!B179</f>
        <v>0</v>
      </c>
      <c r="B241" s="42">
        <f>'M2 ANNUEL MAQUETTE'!C179</f>
        <v>0</v>
      </c>
      <c r="C241" s="41">
        <f>'M2 ANNUEL MAQUETTE'!F179</f>
        <v>0</v>
      </c>
      <c r="D241" s="40"/>
      <c r="E241" s="40"/>
      <c r="F241" s="40"/>
      <c r="G241" s="39"/>
      <c r="H241" s="39"/>
      <c r="I241" s="39"/>
      <c r="J241" s="40"/>
      <c r="K241" s="40"/>
      <c r="L241" s="40"/>
      <c r="M241" s="40"/>
      <c r="N241" s="40"/>
      <c r="O241" s="40"/>
      <c r="P241" s="40"/>
      <c r="Q241" s="40"/>
      <c r="R241" s="40"/>
      <c r="S241" s="11"/>
    </row>
    <row r="242" spans="1:19" ht="30.6" customHeight="1" x14ac:dyDescent="0.3">
      <c r="A242" s="42">
        <f>'M2 ANNUEL MAQUETTE'!B180</f>
        <v>0</v>
      </c>
      <c r="B242" s="42">
        <f>'M2 ANNUEL MAQUETTE'!C180</f>
        <v>0</v>
      </c>
      <c r="C242" s="41">
        <f>'M2 ANNUEL MAQUETTE'!F180</f>
        <v>0</v>
      </c>
      <c r="D242" s="40"/>
      <c r="E242" s="40"/>
      <c r="F242" s="40"/>
      <c r="G242" s="39"/>
      <c r="H242" s="39"/>
      <c r="I242" s="39"/>
      <c r="J242" s="40"/>
      <c r="K242" s="40"/>
      <c r="L242" s="40"/>
      <c r="M242" s="40"/>
      <c r="N242" s="40"/>
      <c r="O242" s="40"/>
      <c r="P242" s="40"/>
      <c r="Q242" s="40"/>
      <c r="R242" s="40"/>
      <c r="S242" s="11"/>
    </row>
    <row r="243" spans="1:19" ht="30.6" customHeight="1" x14ac:dyDescent="0.3">
      <c r="A243" s="42">
        <f>'M2 ANNUEL MAQUETTE'!B181</f>
        <v>0</v>
      </c>
      <c r="B243" s="42">
        <f>'M2 ANNUEL MAQUETTE'!C181</f>
        <v>0</v>
      </c>
      <c r="C243" s="41">
        <f>'M2 ANNUEL MAQUETTE'!F181</f>
        <v>0</v>
      </c>
      <c r="D243" s="40"/>
      <c r="E243" s="40"/>
      <c r="F243" s="40"/>
      <c r="G243" s="39"/>
      <c r="H243" s="39"/>
      <c r="I243" s="39"/>
      <c r="J243" s="40"/>
      <c r="K243" s="40"/>
      <c r="L243" s="40"/>
      <c r="M243" s="40"/>
      <c r="N243" s="40"/>
      <c r="O243" s="40"/>
      <c r="P243" s="40"/>
      <c r="Q243" s="40"/>
      <c r="R243" s="40"/>
      <c r="S243" s="11"/>
    </row>
    <row r="244" spans="1:19" ht="30.6" customHeight="1" x14ac:dyDescent="0.3">
      <c r="A244" s="42">
        <f>'M2 ANNUEL MAQUETTE'!B182</f>
        <v>0</v>
      </c>
      <c r="B244" s="42">
        <f>'M2 ANNUEL MAQUETTE'!C182</f>
        <v>0</v>
      </c>
      <c r="C244" s="41">
        <f>'M2 ANNUEL MAQUETTE'!F182</f>
        <v>0</v>
      </c>
      <c r="D244" s="40"/>
      <c r="E244" s="40"/>
      <c r="F244" s="40"/>
      <c r="G244" s="39"/>
      <c r="H244" s="39"/>
      <c r="I244" s="39"/>
      <c r="J244" s="40"/>
      <c r="K244" s="40"/>
      <c r="L244" s="40"/>
      <c r="M244" s="40"/>
      <c r="N244" s="40"/>
      <c r="O244" s="40"/>
      <c r="P244" s="40"/>
      <c r="Q244" s="40"/>
      <c r="R244" s="40"/>
      <c r="S244" s="11"/>
    </row>
    <row r="245" spans="1:19" ht="30.6" customHeight="1" x14ac:dyDescent="0.3">
      <c r="A245" s="42">
        <f>'M2 ANNUEL MAQUETTE'!B183</f>
        <v>0</v>
      </c>
      <c r="B245" s="42">
        <f>'M2 ANNUEL MAQUETTE'!C183</f>
        <v>0</v>
      </c>
      <c r="C245" s="41">
        <f>'M2 ANNUEL MAQUETTE'!F183</f>
        <v>0</v>
      </c>
      <c r="D245" s="40"/>
      <c r="E245" s="40"/>
      <c r="F245" s="40"/>
      <c r="G245" s="39"/>
      <c r="H245" s="39"/>
      <c r="I245" s="39"/>
      <c r="J245" s="40"/>
      <c r="K245" s="40"/>
      <c r="L245" s="40"/>
      <c r="M245" s="40"/>
      <c r="N245" s="40"/>
      <c r="O245" s="40"/>
      <c r="P245" s="40"/>
      <c r="Q245" s="40"/>
      <c r="R245" s="40"/>
      <c r="S245" s="11"/>
    </row>
    <row r="246" spans="1:19" ht="30.6" customHeight="1" x14ac:dyDescent="0.3">
      <c r="A246" s="42">
        <f>'M2 ANNUEL MAQUETTE'!B184</f>
        <v>0</v>
      </c>
      <c r="B246" s="42">
        <f>'M2 ANNUEL MAQUETTE'!C184</f>
        <v>0</v>
      </c>
      <c r="C246" s="41">
        <f>'M2 ANNUEL MAQUETTE'!F184</f>
        <v>0</v>
      </c>
      <c r="D246" s="40"/>
      <c r="E246" s="40"/>
      <c r="F246" s="40"/>
      <c r="G246" s="39"/>
      <c r="H246" s="39"/>
      <c r="I246" s="39"/>
      <c r="J246" s="40"/>
      <c r="K246" s="40"/>
      <c r="L246" s="40"/>
      <c r="M246" s="40"/>
      <c r="N246" s="40"/>
      <c r="O246" s="40"/>
      <c r="P246" s="40"/>
      <c r="Q246" s="40"/>
      <c r="R246" s="40"/>
      <c r="S246" s="11"/>
    </row>
    <row r="247" spans="1:19" ht="30.6" customHeight="1" x14ac:dyDescent="0.3">
      <c r="A247" s="42">
        <f>'M2 ANNUEL MAQUETTE'!B185</f>
        <v>0</v>
      </c>
      <c r="B247" s="42">
        <f>'M2 ANNUEL MAQUETTE'!C185</f>
        <v>0</v>
      </c>
      <c r="C247" s="41">
        <f>'M2 ANNUEL MAQUETTE'!F185</f>
        <v>0</v>
      </c>
      <c r="D247" s="40"/>
      <c r="E247" s="40"/>
      <c r="F247" s="40"/>
      <c r="G247" s="39"/>
      <c r="H247" s="39"/>
      <c r="I247" s="39"/>
      <c r="J247" s="40"/>
      <c r="K247" s="40"/>
      <c r="L247" s="40"/>
      <c r="M247" s="40"/>
      <c r="N247" s="40"/>
      <c r="O247" s="40"/>
      <c r="P247" s="40"/>
      <c r="Q247" s="40"/>
      <c r="R247" s="40"/>
      <c r="S247" s="11"/>
    </row>
    <row r="248" spans="1:19" ht="30.6" customHeight="1" x14ac:dyDescent="0.3">
      <c r="A248" s="42">
        <f>'M2 ANNUEL MAQUETTE'!B186</f>
        <v>0</v>
      </c>
      <c r="B248" s="42">
        <f>'M2 ANNUEL MAQUETTE'!C186</f>
        <v>0</v>
      </c>
      <c r="C248" s="41">
        <f>'M2 ANNUEL MAQUETTE'!F186</f>
        <v>0</v>
      </c>
      <c r="D248" s="40"/>
      <c r="E248" s="40"/>
      <c r="F248" s="40"/>
      <c r="G248" s="39"/>
      <c r="H248" s="39"/>
      <c r="I248" s="39"/>
      <c r="J248" s="40"/>
      <c r="K248" s="40"/>
      <c r="L248" s="40"/>
      <c r="M248" s="40"/>
      <c r="N248" s="40"/>
      <c r="O248" s="40"/>
      <c r="P248" s="40"/>
      <c r="Q248" s="40"/>
      <c r="R248" s="40"/>
      <c r="S248" s="11"/>
    </row>
    <row r="249" spans="1:19" ht="30.6" customHeight="1" x14ac:dyDescent="0.3">
      <c r="A249" s="42">
        <f>'M2 ANNUEL MAQUETTE'!B187</f>
        <v>0</v>
      </c>
      <c r="B249" s="42">
        <f>'M2 ANNUEL MAQUETTE'!C187</f>
        <v>0</v>
      </c>
      <c r="C249" s="41">
        <f>'M2 ANNUEL MAQUETTE'!F187</f>
        <v>0</v>
      </c>
      <c r="D249" s="40"/>
      <c r="E249" s="40"/>
      <c r="F249" s="40"/>
      <c r="G249" s="39"/>
      <c r="H249" s="39"/>
      <c r="I249" s="39"/>
      <c r="J249" s="40"/>
      <c r="K249" s="40"/>
      <c r="L249" s="40"/>
      <c r="M249" s="40"/>
      <c r="N249" s="40"/>
      <c r="O249" s="40"/>
      <c r="P249" s="40"/>
      <c r="Q249" s="40"/>
      <c r="R249" s="40"/>
      <c r="S249" s="11"/>
    </row>
    <row r="250" spans="1:19" ht="30.6" customHeight="1" x14ac:dyDescent="0.3">
      <c r="A250" s="42">
        <f>'M2 ANNUEL MAQUETTE'!B188</f>
        <v>0</v>
      </c>
      <c r="B250" s="42">
        <f>'M2 ANNUEL MAQUETTE'!C188</f>
        <v>0</v>
      </c>
      <c r="C250" s="41">
        <f>'M2 ANNUEL MAQUETTE'!F188</f>
        <v>0</v>
      </c>
      <c r="D250" s="40"/>
      <c r="E250" s="40"/>
      <c r="F250" s="40"/>
      <c r="G250" s="39"/>
      <c r="H250" s="39"/>
      <c r="I250" s="39"/>
      <c r="J250" s="40"/>
      <c r="K250" s="40"/>
      <c r="L250" s="40"/>
      <c r="M250" s="40"/>
      <c r="N250" s="40"/>
      <c r="O250" s="40"/>
      <c r="P250" s="40"/>
      <c r="Q250" s="40"/>
      <c r="R250" s="40"/>
      <c r="S250" s="11"/>
    </row>
    <row r="251" spans="1:19" ht="30.6" customHeight="1" x14ac:dyDescent="0.3">
      <c r="A251" s="42">
        <f>'M2 ANNUEL MAQUETTE'!B189</f>
        <v>0</v>
      </c>
      <c r="B251" s="42">
        <f>'M2 ANNUEL MAQUETTE'!C189</f>
        <v>0</v>
      </c>
      <c r="C251" s="41">
        <f>'M2 ANNUEL MAQUETTE'!F189</f>
        <v>0</v>
      </c>
      <c r="D251" s="40"/>
      <c r="E251" s="40"/>
      <c r="F251" s="40"/>
      <c r="G251" s="39"/>
      <c r="H251" s="39"/>
      <c r="I251" s="39"/>
      <c r="J251" s="40"/>
      <c r="K251" s="40"/>
      <c r="L251" s="40"/>
      <c r="M251" s="40"/>
      <c r="N251" s="40"/>
      <c r="O251" s="40"/>
      <c r="P251" s="40"/>
      <c r="Q251" s="40"/>
      <c r="R251" s="40"/>
      <c r="S251" s="11"/>
    </row>
    <row r="252" spans="1:19" ht="30.6" customHeight="1" x14ac:dyDescent="0.3">
      <c r="A252" s="42">
        <f>'M2 ANNUEL MAQUETTE'!B190</f>
        <v>0</v>
      </c>
      <c r="B252" s="42">
        <f>'M2 ANNUEL MAQUETTE'!C190</f>
        <v>0</v>
      </c>
      <c r="C252" s="41">
        <f>'M2 ANNUEL MAQUETTE'!F190</f>
        <v>0</v>
      </c>
      <c r="D252" s="40"/>
      <c r="E252" s="40"/>
      <c r="F252" s="40"/>
      <c r="G252" s="39"/>
      <c r="H252" s="39"/>
      <c r="I252" s="39"/>
      <c r="J252" s="40"/>
      <c r="K252" s="40"/>
      <c r="L252" s="40"/>
      <c r="M252" s="40"/>
      <c r="N252" s="40"/>
      <c r="O252" s="40"/>
      <c r="P252" s="40"/>
      <c r="Q252" s="40"/>
      <c r="R252" s="40"/>
      <c r="S252" s="11"/>
    </row>
    <row r="253" spans="1:19" ht="30.6" customHeight="1" x14ac:dyDescent="0.3">
      <c r="A253" s="42">
        <f>'M2 ANNUEL MAQUETTE'!B191</f>
        <v>0</v>
      </c>
      <c r="B253" s="42">
        <f>'M2 ANNUEL MAQUETTE'!C191</f>
        <v>0</v>
      </c>
      <c r="C253" s="41">
        <f>'M2 ANNUEL MAQUETTE'!F191</f>
        <v>0</v>
      </c>
      <c r="D253" s="40"/>
      <c r="E253" s="40"/>
      <c r="F253" s="40"/>
      <c r="G253" s="39"/>
      <c r="H253" s="39"/>
      <c r="I253" s="39"/>
      <c r="J253" s="40"/>
      <c r="K253" s="40"/>
      <c r="L253" s="40"/>
      <c r="M253" s="40"/>
      <c r="N253" s="40"/>
      <c r="O253" s="40"/>
      <c r="P253" s="40"/>
      <c r="Q253" s="40"/>
      <c r="R253" s="40"/>
      <c r="S253" s="11"/>
    </row>
    <row r="254" spans="1:19" ht="30.6" customHeight="1" x14ac:dyDescent="0.3">
      <c r="A254" s="42">
        <f>'M2 ANNUEL MAQUETTE'!B192</f>
        <v>0</v>
      </c>
      <c r="B254" s="42">
        <f>'M2 ANNUEL MAQUETTE'!C192</f>
        <v>0</v>
      </c>
      <c r="C254" s="41">
        <f>'M2 ANNUEL MAQUETTE'!F192</f>
        <v>0</v>
      </c>
      <c r="D254" s="40"/>
      <c r="E254" s="40"/>
      <c r="F254" s="40"/>
      <c r="G254" s="39"/>
      <c r="H254" s="39"/>
      <c r="I254" s="39"/>
      <c r="J254" s="40"/>
      <c r="K254" s="40"/>
      <c r="L254" s="40"/>
      <c r="M254" s="40"/>
      <c r="N254" s="40"/>
      <c r="O254" s="40"/>
      <c r="P254" s="40"/>
      <c r="Q254" s="40"/>
      <c r="R254" s="40"/>
      <c r="S254" s="11"/>
    </row>
    <row r="255" spans="1:19" ht="30.6" customHeight="1" x14ac:dyDescent="0.3">
      <c r="A255" s="42">
        <f>'M2 ANNUEL MAQUETTE'!B193</f>
        <v>0</v>
      </c>
      <c r="B255" s="42">
        <f>'M2 ANNUEL MAQUETTE'!C193</f>
        <v>0</v>
      </c>
      <c r="C255" s="41">
        <f>'M2 ANNUEL MAQUETTE'!F193</f>
        <v>0</v>
      </c>
      <c r="D255" s="40"/>
      <c r="E255" s="40"/>
      <c r="F255" s="40"/>
      <c r="G255" s="39"/>
      <c r="H255" s="39"/>
      <c r="I255" s="39"/>
      <c r="J255" s="40"/>
      <c r="K255" s="40"/>
      <c r="L255" s="40"/>
      <c r="M255" s="40"/>
      <c r="N255" s="40"/>
      <c r="O255" s="40"/>
      <c r="P255" s="40"/>
      <c r="Q255" s="40"/>
      <c r="R255" s="40"/>
      <c r="S255" s="11"/>
    </row>
    <row r="256" spans="1:19" ht="30.6" customHeight="1" x14ac:dyDescent="0.3">
      <c r="A256" s="42">
        <f>'M2 ANNUEL MAQUETTE'!B194</f>
        <v>0</v>
      </c>
      <c r="B256" s="42">
        <f>'M2 ANNUEL MAQUETTE'!C194</f>
        <v>0</v>
      </c>
      <c r="C256" s="41">
        <f>'M2 ANNUEL MAQUETTE'!F194</f>
        <v>0</v>
      </c>
      <c r="D256" s="40"/>
      <c r="E256" s="40"/>
      <c r="F256" s="40"/>
      <c r="G256" s="39"/>
      <c r="H256" s="39"/>
      <c r="I256" s="39"/>
      <c r="J256" s="40"/>
      <c r="K256" s="40"/>
      <c r="L256" s="40"/>
      <c r="M256" s="40"/>
      <c r="N256" s="40"/>
      <c r="O256" s="40"/>
      <c r="P256" s="40"/>
      <c r="Q256" s="40"/>
      <c r="R256" s="40"/>
      <c r="S256" s="11"/>
    </row>
    <row r="257" spans="1:19" ht="30.6" customHeight="1" x14ac:dyDescent="0.3">
      <c r="A257" s="42">
        <f>'M2 ANNUEL MAQUETTE'!B195</f>
        <v>0</v>
      </c>
      <c r="B257" s="42">
        <f>'M2 ANNUEL MAQUETTE'!C195</f>
        <v>0</v>
      </c>
      <c r="C257" s="41">
        <f>'M2 ANNUEL MAQUETTE'!F195</f>
        <v>0</v>
      </c>
      <c r="D257" s="40"/>
      <c r="E257" s="40"/>
      <c r="F257" s="40"/>
      <c r="G257" s="39"/>
      <c r="H257" s="39"/>
      <c r="I257" s="39"/>
      <c r="J257" s="40"/>
      <c r="K257" s="40"/>
      <c r="L257" s="40"/>
      <c r="M257" s="40"/>
      <c r="N257" s="40"/>
      <c r="O257" s="40"/>
      <c r="P257" s="40"/>
      <c r="Q257" s="40"/>
      <c r="R257" s="40"/>
      <c r="S257" s="11"/>
    </row>
    <row r="258" spans="1:19" ht="30.6" customHeight="1" x14ac:dyDescent="0.3">
      <c r="A258" s="42">
        <f>'M2 ANNUEL MAQUETTE'!B196</f>
        <v>0</v>
      </c>
      <c r="B258" s="42">
        <f>'M2 ANNUEL MAQUETTE'!C196</f>
        <v>0</v>
      </c>
      <c r="C258" s="41">
        <f>'M2 ANNUEL MAQUETTE'!F196</f>
        <v>0</v>
      </c>
      <c r="D258" s="40"/>
      <c r="E258" s="40"/>
      <c r="F258" s="40"/>
      <c r="G258" s="39"/>
      <c r="H258" s="39"/>
      <c r="I258" s="39"/>
      <c r="J258" s="40"/>
      <c r="K258" s="40"/>
      <c r="L258" s="40"/>
      <c r="M258" s="40"/>
      <c r="N258" s="40"/>
      <c r="O258" s="40"/>
      <c r="P258" s="40"/>
      <c r="Q258" s="40"/>
      <c r="R258" s="40"/>
      <c r="S258" s="11"/>
    </row>
    <row r="259" spans="1:19" ht="30.6" customHeight="1" x14ac:dyDescent="0.3">
      <c r="A259" s="42">
        <f>'M2 ANNUEL MAQUETTE'!B197</f>
        <v>0</v>
      </c>
      <c r="B259" s="42">
        <f>'M2 ANNUEL MAQUETTE'!C197</f>
        <v>0</v>
      </c>
      <c r="C259" s="41">
        <f>'M2 ANNUEL MAQUETTE'!F197</f>
        <v>0</v>
      </c>
      <c r="D259" s="40"/>
      <c r="E259" s="40"/>
      <c r="F259" s="40"/>
      <c r="G259" s="39"/>
      <c r="H259" s="39"/>
      <c r="I259" s="39"/>
      <c r="J259" s="40"/>
      <c r="K259" s="40"/>
      <c r="L259" s="40"/>
      <c r="M259" s="40"/>
      <c r="N259" s="40"/>
      <c r="O259" s="40"/>
      <c r="P259" s="40"/>
      <c r="Q259" s="40"/>
      <c r="R259" s="40"/>
      <c r="S259" s="11"/>
    </row>
    <row r="260" spans="1:19" ht="30.6" customHeight="1" x14ac:dyDescent="0.3">
      <c r="A260" s="42">
        <f>'M2 ANNUEL MAQUETTE'!B198</f>
        <v>0</v>
      </c>
      <c r="B260" s="42">
        <f>'M2 ANNUEL MAQUETTE'!C198</f>
        <v>0</v>
      </c>
      <c r="C260" s="41">
        <f>'M2 ANNUEL MAQUETTE'!F198</f>
        <v>0</v>
      </c>
      <c r="D260" s="40"/>
      <c r="E260" s="40"/>
      <c r="F260" s="40"/>
      <c r="G260" s="39"/>
      <c r="H260" s="39"/>
      <c r="I260" s="39"/>
      <c r="J260" s="40"/>
      <c r="K260" s="40"/>
      <c r="L260" s="40"/>
      <c r="M260" s="40"/>
      <c r="N260" s="40"/>
      <c r="O260" s="40"/>
      <c r="P260" s="40"/>
      <c r="Q260" s="40"/>
      <c r="R260" s="40"/>
      <c r="S260" s="11"/>
    </row>
    <row r="261" spans="1:19" ht="30.6" customHeight="1" x14ac:dyDescent="0.3">
      <c r="A261" s="42">
        <f>'M2 ANNUEL MAQUETTE'!B199</f>
        <v>0</v>
      </c>
      <c r="B261" s="42">
        <f>'M2 ANNUEL MAQUETTE'!C199</f>
        <v>0</v>
      </c>
      <c r="C261" s="41">
        <f>'M2 ANNUEL MAQUETTE'!F199</f>
        <v>0</v>
      </c>
      <c r="D261" s="40"/>
      <c r="E261" s="40"/>
      <c r="F261" s="40"/>
      <c r="G261" s="39"/>
      <c r="H261" s="39"/>
      <c r="I261" s="39"/>
      <c r="J261" s="40"/>
      <c r="K261" s="40"/>
      <c r="L261" s="40"/>
      <c r="M261" s="40"/>
      <c r="N261" s="40"/>
      <c r="O261" s="40"/>
      <c r="P261" s="40"/>
      <c r="Q261" s="40"/>
      <c r="R261" s="40"/>
      <c r="S261" s="11"/>
    </row>
    <row r="262" spans="1:19" ht="30.6" customHeight="1" x14ac:dyDescent="0.3">
      <c r="A262" s="42">
        <f>'M2 ANNUEL MAQUETTE'!B200</f>
        <v>0</v>
      </c>
      <c r="B262" s="42">
        <f>'M2 ANNUEL MAQUETTE'!C200</f>
        <v>0</v>
      </c>
      <c r="C262" s="41">
        <f>'M2 ANNUEL MAQUETTE'!F200</f>
        <v>0</v>
      </c>
      <c r="D262" s="40"/>
      <c r="E262" s="40"/>
      <c r="F262" s="40"/>
      <c r="G262" s="39"/>
      <c r="H262" s="39"/>
      <c r="I262" s="39"/>
      <c r="J262" s="40"/>
      <c r="K262" s="40"/>
      <c r="L262" s="40"/>
      <c r="M262" s="40"/>
      <c r="N262" s="40"/>
      <c r="O262" s="40"/>
      <c r="P262" s="40"/>
      <c r="Q262" s="40"/>
      <c r="R262" s="40"/>
      <c r="S262" s="11"/>
    </row>
    <row r="263" spans="1:19" ht="30.6" customHeight="1" x14ac:dyDescent="0.3">
      <c r="A263" s="42">
        <f>'M2 ANNUEL MAQUETTE'!B201</f>
        <v>0</v>
      </c>
      <c r="B263" s="42">
        <f>'M2 ANNUEL MAQUETTE'!C201</f>
        <v>0</v>
      </c>
      <c r="C263" s="41">
        <f>'M2 ANNUEL MAQUETTE'!F201</f>
        <v>0</v>
      </c>
      <c r="D263" s="40"/>
      <c r="E263" s="40"/>
      <c r="F263" s="40"/>
      <c r="G263" s="39"/>
      <c r="H263" s="39"/>
      <c r="I263" s="39"/>
      <c r="J263" s="40"/>
      <c r="K263" s="40"/>
      <c r="L263" s="40"/>
      <c r="M263" s="40"/>
      <c r="N263" s="40"/>
      <c r="O263" s="40"/>
      <c r="P263" s="40"/>
      <c r="Q263" s="40"/>
      <c r="R263" s="40"/>
      <c r="S263" s="11"/>
    </row>
    <row r="264" spans="1:19" ht="30.6" customHeight="1" x14ac:dyDescent="0.3">
      <c r="A264" s="42">
        <f>'M2 ANNUEL MAQUETTE'!B202</f>
        <v>0</v>
      </c>
      <c r="B264" s="42">
        <f>'M2 ANNUEL MAQUETTE'!C202</f>
        <v>0</v>
      </c>
      <c r="C264" s="41">
        <f>'M2 ANNUEL MAQUETTE'!F202</f>
        <v>0</v>
      </c>
      <c r="D264" s="40"/>
      <c r="E264" s="40"/>
      <c r="F264" s="40"/>
      <c r="G264" s="39"/>
      <c r="H264" s="39"/>
      <c r="I264" s="39"/>
      <c r="J264" s="40"/>
      <c r="K264" s="40"/>
      <c r="L264" s="40"/>
      <c r="M264" s="40"/>
      <c r="N264" s="40"/>
      <c r="O264" s="40"/>
      <c r="P264" s="40"/>
      <c r="Q264" s="40"/>
      <c r="R264" s="40"/>
      <c r="S264" s="11"/>
    </row>
    <row r="265" spans="1:19" ht="30.6" customHeight="1" x14ac:dyDescent="0.3">
      <c r="A265" s="42">
        <f>'M2 ANNUEL MAQUETTE'!B203</f>
        <v>0</v>
      </c>
      <c r="B265" s="42">
        <f>'M2 ANNUEL MAQUETTE'!C203</f>
        <v>0</v>
      </c>
      <c r="C265" s="41">
        <f>'M2 ANNUEL MAQUETTE'!F203</f>
        <v>0</v>
      </c>
      <c r="D265" s="40"/>
      <c r="E265" s="40"/>
      <c r="F265" s="40"/>
      <c r="G265" s="39"/>
      <c r="H265" s="39"/>
      <c r="I265" s="39"/>
      <c r="J265" s="40"/>
      <c r="K265" s="40"/>
      <c r="L265" s="40"/>
      <c r="M265" s="40"/>
      <c r="N265" s="40"/>
      <c r="O265" s="40"/>
      <c r="P265" s="40"/>
      <c r="Q265" s="40"/>
      <c r="R265" s="40"/>
      <c r="S265" s="11"/>
    </row>
    <row r="266" spans="1:19" ht="30.6" customHeight="1" x14ac:dyDescent="0.3">
      <c r="A266" s="42">
        <f>'M2 ANNUEL MAQUETTE'!B204</f>
        <v>0</v>
      </c>
      <c r="B266" s="42">
        <f>'M2 ANNUEL MAQUETTE'!C204</f>
        <v>0</v>
      </c>
      <c r="C266" s="41">
        <f>'M2 ANNUEL MAQUETTE'!F204</f>
        <v>0</v>
      </c>
      <c r="D266" s="40"/>
      <c r="E266" s="40"/>
      <c r="F266" s="40"/>
      <c r="G266" s="39"/>
      <c r="H266" s="39"/>
      <c r="I266" s="39"/>
      <c r="J266" s="40"/>
      <c r="K266" s="40"/>
      <c r="L266" s="40"/>
      <c r="M266" s="40"/>
      <c r="N266" s="40"/>
      <c r="O266" s="40"/>
      <c r="P266" s="40"/>
      <c r="Q266" s="40"/>
      <c r="R266" s="40"/>
      <c r="S266" s="11"/>
    </row>
    <row r="267" spans="1:19" ht="30.6" customHeight="1" x14ac:dyDescent="0.3">
      <c r="A267" s="42">
        <f>'M2 ANNUEL MAQUETTE'!B205</f>
        <v>0</v>
      </c>
      <c r="B267" s="42">
        <f>'M2 ANNUEL MAQUETTE'!C205</f>
        <v>0</v>
      </c>
      <c r="C267" s="41">
        <f>'M2 ANNUEL MAQUETTE'!F205</f>
        <v>0</v>
      </c>
      <c r="D267" s="40"/>
      <c r="E267" s="40"/>
      <c r="F267" s="40"/>
      <c r="G267" s="39"/>
      <c r="H267" s="39"/>
      <c r="I267" s="39"/>
      <c r="J267" s="40"/>
      <c r="K267" s="40"/>
      <c r="L267" s="40"/>
      <c r="M267" s="40"/>
      <c r="N267" s="40"/>
      <c r="O267" s="40"/>
      <c r="P267" s="40"/>
      <c r="Q267" s="40"/>
      <c r="R267" s="40"/>
      <c r="S267" s="11"/>
    </row>
    <row r="268" spans="1:19" ht="30.6" customHeight="1" x14ac:dyDescent="0.3">
      <c r="A268" s="42">
        <f>'M2 ANNUEL MAQUETTE'!B206</f>
        <v>0</v>
      </c>
      <c r="B268" s="42">
        <f>'M2 ANNUEL MAQUETTE'!C206</f>
        <v>0</v>
      </c>
      <c r="C268" s="41">
        <f>'M2 ANNUEL MAQUETTE'!F206</f>
        <v>0</v>
      </c>
      <c r="D268" s="40"/>
      <c r="E268" s="40"/>
      <c r="F268" s="40"/>
      <c r="G268" s="39"/>
      <c r="H268" s="39"/>
      <c r="I268" s="39"/>
      <c r="J268" s="40"/>
      <c r="K268" s="40"/>
      <c r="L268" s="40"/>
      <c r="M268" s="40"/>
      <c r="N268" s="40"/>
      <c r="O268" s="40"/>
      <c r="P268" s="40"/>
      <c r="Q268" s="40"/>
      <c r="R268" s="40"/>
      <c r="S268" s="11"/>
    </row>
    <row r="269" spans="1:19" ht="30.6" customHeight="1" x14ac:dyDescent="0.3">
      <c r="A269" s="42">
        <f>'M2 ANNUEL MAQUETTE'!B207</f>
        <v>0</v>
      </c>
      <c r="B269" s="42">
        <f>'M2 ANNUEL MAQUETTE'!C207</f>
        <v>0</v>
      </c>
      <c r="C269" s="41">
        <f>'M2 ANNUEL MAQUETTE'!F207</f>
        <v>0</v>
      </c>
      <c r="D269" s="40"/>
      <c r="E269" s="40"/>
      <c r="F269" s="40"/>
      <c r="G269" s="39"/>
      <c r="H269" s="39"/>
      <c r="I269" s="39"/>
      <c r="J269" s="40"/>
      <c r="K269" s="40"/>
      <c r="L269" s="40"/>
      <c r="M269" s="40"/>
      <c r="N269" s="40"/>
      <c r="O269" s="40"/>
      <c r="P269" s="40"/>
      <c r="Q269" s="40"/>
      <c r="R269" s="40"/>
      <c r="S269" s="11"/>
    </row>
    <row r="270" spans="1:19" ht="30.6" customHeight="1" x14ac:dyDescent="0.3">
      <c r="A270" s="42">
        <f>'M2 ANNUEL MAQUETTE'!B208</f>
        <v>0</v>
      </c>
      <c r="B270" s="42">
        <f>'M2 ANNUEL MAQUETTE'!C208</f>
        <v>0</v>
      </c>
      <c r="C270" s="41">
        <f>'M2 ANNUEL MAQUETTE'!F208</f>
        <v>0</v>
      </c>
      <c r="D270" s="40"/>
      <c r="E270" s="40"/>
      <c r="F270" s="40"/>
      <c r="G270" s="39"/>
      <c r="H270" s="39"/>
      <c r="I270" s="39"/>
      <c r="J270" s="40"/>
      <c r="K270" s="40"/>
      <c r="L270" s="40"/>
      <c r="M270" s="40"/>
      <c r="N270" s="40"/>
      <c r="O270" s="40"/>
      <c r="P270" s="40"/>
      <c r="Q270" s="40"/>
      <c r="R270" s="40"/>
      <c r="S270" s="11"/>
    </row>
    <row r="271" spans="1:19" ht="30.6" customHeight="1" x14ac:dyDescent="0.3">
      <c r="A271" s="42">
        <f>'M2 ANNUEL MAQUETTE'!B209</f>
        <v>0</v>
      </c>
      <c r="B271" s="42">
        <f>'M2 ANNUEL MAQUETTE'!C209</f>
        <v>0</v>
      </c>
      <c r="C271" s="41">
        <f>'M2 ANNUEL MAQUETTE'!F209</f>
        <v>0</v>
      </c>
      <c r="D271" s="40"/>
      <c r="E271" s="40"/>
      <c r="F271" s="40"/>
      <c r="G271" s="39"/>
      <c r="H271" s="39"/>
      <c r="I271" s="39"/>
      <c r="J271" s="40"/>
      <c r="K271" s="40"/>
      <c r="L271" s="40"/>
      <c r="M271" s="40"/>
      <c r="N271" s="40"/>
      <c r="O271" s="40"/>
      <c r="P271" s="40"/>
      <c r="Q271" s="40"/>
      <c r="R271" s="40"/>
      <c r="S271" s="11"/>
    </row>
    <row r="272" spans="1:19" ht="30.6" customHeight="1" x14ac:dyDescent="0.3">
      <c r="A272" s="42">
        <f>'M2 ANNUEL MAQUETTE'!B210</f>
        <v>0</v>
      </c>
      <c r="B272" s="42">
        <f>'M2 ANNUEL MAQUETTE'!C210</f>
        <v>0</v>
      </c>
      <c r="C272" s="41">
        <f>'M2 ANNUEL MAQUETTE'!F210</f>
        <v>0</v>
      </c>
      <c r="D272" s="40"/>
      <c r="E272" s="40"/>
      <c r="F272" s="40"/>
      <c r="G272" s="39"/>
      <c r="H272" s="39"/>
      <c r="I272" s="39"/>
      <c r="J272" s="40"/>
      <c r="K272" s="40"/>
      <c r="L272" s="40"/>
      <c r="M272" s="40"/>
      <c r="N272" s="40"/>
      <c r="O272" s="40"/>
      <c r="P272" s="40"/>
      <c r="Q272" s="40"/>
      <c r="R272" s="40"/>
      <c r="S272" s="11"/>
    </row>
    <row r="273" spans="1:19" ht="30.6" customHeight="1" x14ac:dyDescent="0.3">
      <c r="A273" s="42">
        <f>'M2 ANNUEL MAQUETTE'!B211</f>
        <v>0</v>
      </c>
      <c r="B273" s="42">
        <f>'M2 ANNUEL MAQUETTE'!C211</f>
        <v>0</v>
      </c>
      <c r="C273" s="41">
        <f>'M2 ANNUEL MAQUETTE'!F211</f>
        <v>0</v>
      </c>
      <c r="D273" s="40"/>
      <c r="E273" s="40"/>
      <c r="F273" s="40"/>
      <c r="G273" s="39"/>
      <c r="H273" s="39"/>
      <c r="I273" s="39"/>
      <c r="J273" s="40"/>
      <c r="K273" s="40"/>
      <c r="L273" s="40"/>
      <c r="M273" s="40"/>
      <c r="N273" s="40"/>
      <c r="O273" s="40"/>
      <c r="P273" s="40"/>
      <c r="Q273" s="40"/>
      <c r="R273" s="40"/>
      <c r="S273" s="11"/>
    </row>
    <row r="274" spans="1:19" ht="30.6" customHeight="1" x14ac:dyDescent="0.3">
      <c r="A274" s="42">
        <f>'M2 ANNUEL MAQUETTE'!B212</f>
        <v>0</v>
      </c>
      <c r="B274" s="42">
        <f>'M2 ANNUEL MAQUETTE'!C212</f>
        <v>0</v>
      </c>
      <c r="C274" s="41">
        <f>'M2 ANNUEL MAQUETTE'!F212</f>
        <v>0</v>
      </c>
      <c r="D274" s="40"/>
      <c r="E274" s="40"/>
      <c r="F274" s="40"/>
      <c r="G274" s="39"/>
      <c r="H274" s="39"/>
      <c r="I274" s="39"/>
      <c r="J274" s="40"/>
      <c r="K274" s="40"/>
      <c r="L274" s="40"/>
      <c r="M274" s="40"/>
      <c r="N274" s="40"/>
      <c r="O274" s="40"/>
      <c r="P274" s="40"/>
      <c r="Q274" s="40"/>
      <c r="R274" s="40"/>
      <c r="S274" s="11"/>
    </row>
    <row r="275" spans="1:19" ht="30.6" customHeight="1" x14ac:dyDescent="0.3">
      <c r="A275" s="42">
        <f>'M2 ANNUEL MAQUETTE'!B213</f>
        <v>0</v>
      </c>
      <c r="B275" s="42">
        <f>'M2 ANNUEL MAQUETTE'!C213</f>
        <v>0</v>
      </c>
      <c r="C275" s="41">
        <f>'M2 ANNUEL MAQUETTE'!F213</f>
        <v>0</v>
      </c>
      <c r="D275" s="40"/>
      <c r="E275" s="40"/>
      <c r="F275" s="40"/>
      <c r="G275" s="39"/>
      <c r="H275" s="39"/>
      <c r="I275" s="39"/>
      <c r="J275" s="40"/>
      <c r="K275" s="40"/>
      <c r="L275" s="40"/>
      <c r="M275" s="40"/>
      <c r="N275" s="40"/>
      <c r="O275" s="40"/>
      <c r="P275" s="40"/>
      <c r="Q275" s="40"/>
      <c r="R275" s="40"/>
      <c r="S275" s="11"/>
    </row>
    <row r="276" spans="1:19" ht="30.6" customHeight="1" x14ac:dyDescent="0.3">
      <c r="A276" s="42">
        <f>'M2 ANNUEL MAQUETTE'!B214</f>
        <v>0</v>
      </c>
      <c r="B276" s="42">
        <f>'M2 ANNUEL MAQUETTE'!C214</f>
        <v>0</v>
      </c>
      <c r="C276" s="41">
        <f>'M2 ANNUEL MAQUETTE'!F214</f>
        <v>0</v>
      </c>
      <c r="D276" s="40"/>
      <c r="E276" s="40"/>
      <c r="F276" s="40"/>
      <c r="G276" s="39"/>
      <c r="H276" s="39"/>
      <c r="I276" s="39"/>
      <c r="J276" s="40"/>
      <c r="K276" s="40"/>
      <c r="L276" s="40"/>
      <c r="M276" s="40"/>
      <c r="N276" s="40"/>
      <c r="O276" s="40"/>
      <c r="P276" s="40"/>
      <c r="Q276" s="40"/>
      <c r="R276" s="40"/>
      <c r="S276" s="11"/>
    </row>
    <row r="277" spans="1:19" ht="30.6" customHeight="1" x14ac:dyDescent="0.3">
      <c r="A277" s="42">
        <f>'M2 ANNUEL MAQUETTE'!B215</f>
        <v>0</v>
      </c>
      <c r="B277" s="42">
        <f>'M2 ANNUEL MAQUETTE'!C215</f>
        <v>0</v>
      </c>
      <c r="C277" s="41">
        <f>'M2 ANNUEL MAQUETTE'!F215</f>
        <v>0</v>
      </c>
      <c r="D277" s="40"/>
      <c r="E277" s="40"/>
      <c r="F277" s="40"/>
      <c r="G277" s="39"/>
      <c r="H277" s="39"/>
      <c r="I277" s="39"/>
      <c r="J277" s="40"/>
      <c r="K277" s="40"/>
      <c r="L277" s="40"/>
      <c r="M277" s="40"/>
      <c r="N277" s="40"/>
      <c r="O277" s="40"/>
      <c r="P277" s="40"/>
      <c r="Q277" s="40"/>
      <c r="R277" s="40"/>
      <c r="S277" s="11"/>
    </row>
    <row r="278" spans="1:19" ht="30.6" customHeight="1" x14ac:dyDescent="0.3">
      <c r="A278" s="42">
        <f>'M2 ANNUEL MAQUETTE'!B216</f>
        <v>0</v>
      </c>
      <c r="B278" s="42">
        <f>'M2 ANNUEL MAQUETTE'!C216</f>
        <v>0</v>
      </c>
      <c r="C278" s="41">
        <f>'M2 ANNUEL MAQUETTE'!F216</f>
        <v>0</v>
      </c>
      <c r="D278" s="40"/>
      <c r="E278" s="40"/>
      <c r="F278" s="40"/>
      <c r="G278" s="39"/>
      <c r="H278" s="39"/>
      <c r="I278" s="39"/>
      <c r="J278" s="40"/>
      <c r="K278" s="40"/>
      <c r="L278" s="40"/>
      <c r="M278" s="40"/>
      <c r="N278" s="40"/>
      <c r="O278" s="40"/>
      <c r="P278" s="40"/>
      <c r="Q278" s="40"/>
      <c r="R278" s="40"/>
      <c r="S278" s="11"/>
    </row>
    <row r="279" spans="1:19" ht="30.6" customHeight="1" x14ac:dyDescent="0.3">
      <c r="A279" s="42">
        <f>'M2 ANNUEL MAQUETTE'!B217</f>
        <v>0</v>
      </c>
      <c r="B279" s="42">
        <f>'M2 ANNUEL MAQUETTE'!C217</f>
        <v>0</v>
      </c>
      <c r="C279" s="41">
        <f>'M2 ANNUEL MAQUETTE'!F217</f>
        <v>0</v>
      </c>
      <c r="D279" s="40"/>
      <c r="E279" s="40"/>
      <c r="F279" s="40"/>
      <c r="G279" s="39"/>
      <c r="H279" s="39"/>
      <c r="I279" s="39"/>
      <c r="J279" s="40"/>
      <c r="K279" s="40"/>
      <c r="L279" s="40"/>
      <c r="M279" s="40"/>
      <c r="N279" s="40"/>
      <c r="O279" s="40"/>
      <c r="P279" s="40"/>
      <c r="Q279" s="40"/>
      <c r="R279" s="40"/>
      <c r="S279" s="11"/>
    </row>
    <row r="280" spans="1:19" ht="30.6" customHeight="1" x14ac:dyDescent="0.3">
      <c r="A280" s="42">
        <f>'M2 ANNUEL MAQUETTE'!B218</f>
        <v>0</v>
      </c>
      <c r="B280" s="42">
        <f>'M2 ANNUEL MAQUETTE'!C218</f>
        <v>0</v>
      </c>
      <c r="C280" s="41">
        <f>'M2 ANNUEL MAQUETTE'!F218</f>
        <v>0</v>
      </c>
      <c r="D280" s="40"/>
      <c r="E280" s="40"/>
      <c r="F280" s="40"/>
      <c r="G280" s="39"/>
      <c r="H280" s="39"/>
      <c r="I280" s="39"/>
      <c r="J280" s="40"/>
      <c r="K280" s="40"/>
      <c r="L280" s="40"/>
      <c r="M280" s="40"/>
      <c r="N280" s="40"/>
      <c r="O280" s="40"/>
      <c r="P280" s="40"/>
      <c r="Q280" s="40"/>
      <c r="R280" s="40"/>
      <c r="S280" s="11"/>
    </row>
    <row r="281" spans="1:19" ht="30.6" customHeight="1" x14ac:dyDescent="0.3">
      <c r="A281" s="42">
        <f>'M2 ANNUEL MAQUETTE'!B219</f>
        <v>0</v>
      </c>
      <c r="B281" s="42">
        <f>'M2 ANNUEL MAQUETTE'!C219</f>
        <v>0</v>
      </c>
      <c r="C281" s="41">
        <f>'M2 ANNUEL MAQUETTE'!F219</f>
        <v>0</v>
      </c>
      <c r="D281" s="40"/>
      <c r="E281" s="40"/>
      <c r="F281" s="40"/>
      <c r="G281" s="39"/>
      <c r="H281" s="39"/>
      <c r="I281" s="39"/>
      <c r="J281" s="40"/>
      <c r="K281" s="40"/>
      <c r="L281" s="40"/>
      <c r="M281" s="40"/>
      <c r="N281" s="40"/>
      <c r="O281" s="40"/>
      <c r="P281" s="40"/>
      <c r="Q281" s="40"/>
      <c r="R281" s="40"/>
      <c r="S281" s="11"/>
    </row>
    <row r="282" spans="1:19" ht="30.6" customHeight="1" x14ac:dyDescent="0.3">
      <c r="A282" s="42">
        <f>'M2 ANNUEL MAQUETTE'!B220</f>
        <v>0</v>
      </c>
      <c r="B282" s="42">
        <f>'M2 ANNUEL MAQUETTE'!C220</f>
        <v>0</v>
      </c>
      <c r="C282" s="41">
        <f>'M2 ANNUEL MAQUETTE'!F220</f>
        <v>0</v>
      </c>
      <c r="D282" s="40"/>
      <c r="E282" s="40"/>
      <c r="F282" s="40"/>
      <c r="G282" s="39"/>
      <c r="H282" s="39"/>
      <c r="I282" s="39"/>
      <c r="J282" s="40"/>
      <c r="K282" s="40"/>
      <c r="L282" s="40"/>
      <c r="M282" s="40"/>
      <c r="N282" s="40"/>
      <c r="O282" s="40"/>
      <c r="P282" s="40"/>
      <c r="Q282" s="40"/>
      <c r="R282" s="40"/>
      <c r="S282" s="11"/>
    </row>
    <row r="283" spans="1:19" ht="30.6" customHeight="1" x14ac:dyDescent="0.3">
      <c r="A283" s="42">
        <f>'M2 ANNUEL MAQUETTE'!B221</f>
        <v>0</v>
      </c>
      <c r="B283" s="42">
        <f>'M2 ANNUEL MAQUETTE'!C221</f>
        <v>0</v>
      </c>
      <c r="C283" s="41">
        <f>'M2 ANNUEL MAQUETTE'!F221</f>
        <v>0</v>
      </c>
      <c r="D283" s="40"/>
      <c r="E283" s="40"/>
      <c r="F283" s="40"/>
      <c r="G283" s="39"/>
      <c r="H283" s="39"/>
      <c r="I283" s="39"/>
      <c r="J283" s="40"/>
      <c r="K283" s="40"/>
      <c r="L283" s="40"/>
      <c r="M283" s="40"/>
      <c r="N283" s="40"/>
      <c r="O283" s="40"/>
      <c r="P283" s="40"/>
      <c r="Q283" s="40"/>
      <c r="R283" s="40"/>
      <c r="S283" s="11"/>
    </row>
    <row r="284" spans="1:19" ht="30.6" customHeight="1" x14ac:dyDescent="0.3">
      <c r="A284" s="42">
        <f>'M2 ANNUEL MAQUETTE'!B222</f>
        <v>0</v>
      </c>
      <c r="B284" s="42">
        <f>'M2 ANNUEL MAQUETTE'!C222</f>
        <v>0</v>
      </c>
      <c r="C284" s="41">
        <f>'M2 ANNUEL MAQUETTE'!F222</f>
        <v>0</v>
      </c>
      <c r="D284" s="40"/>
      <c r="E284" s="40"/>
      <c r="F284" s="40"/>
      <c r="G284" s="39"/>
      <c r="H284" s="39"/>
      <c r="I284" s="39"/>
      <c r="J284" s="40"/>
      <c r="K284" s="40"/>
      <c r="L284" s="40"/>
      <c r="M284" s="40"/>
      <c r="N284" s="40"/>
      <c r="O284" s="40"/>
      <c r="P284" s="40"/>
      <c r="Q284" s="40"/>
      <c r="R284" s="40"/>
      <c r="S284" s="11"/>
    </row>
    <row r="285" spans="1:19" ht="30.6" customHeight="1" x14ac:dyDescent="0.3">
      <c r="A285" s="42">
        <f>'M2 ANNUEL MAQUETTE'!B223</f>
        <v>0</v>
      </c>
      <c r="B285" s="42">
        <f>'M2 ANNUEL MAQUETTE'!C223</f>
        <v>0</v>
      </c>
      <c r="C285" s="41">
        <f>'M2 ANNUEL MAQUETTE'!F223</f>
        <v>0</v>
      </c>
      <c r="D285" s="40"/>
      <c r="E285" s="40"/>
      <c r="F285" s="40"/>
      <c r="G285" s="39"/>
      <c r="H285" s="39"/>
      <c r="I285" s="39"/>
      <c r="J285" s="40"/>
      <c r="K285" s="40"/>
      <c r="L285" s="40"/>
      <c r="M285" s="40"/>
      <c r="N285" s="40"/>
      <c r="O285" s="40"/>
      <c r="P285" s="40"/>
      <c r="Q285" s="40"/>
      <c r="R285" s="40"/>
      <c r="S285" s="11"/>
    </row>
    <row r="286" spans="1:19" ht="30.6" customHeight="1" x14ac:dyDescent="0.3">
      <c r="A286" s="42">
        <f>'M2 ANNUEL MAQUETTE'!B224</f>
        <v>0</v>
      </c>
      <c r="B286" s="42">
        <f>'M2 ANNUEL MAQUETTE'!C224</f>
        <v>0</v>
      </c>
      <c r="C286" s="41">
        <f>'M2 ANNUEL MAQUETTE'!F224</f>
        <v>0</v>
      </c>
      <c r="D286" s="40"/>
      <c r="E286" s="40"/>
      <c r="F286" s="40"/>
      <c r="G286" s="39"/>
      <c r="H286" s="39"/>
      <c r="I286" s="39"/>
      <c r="J286" s="40"/>
      <c r="K286" s="40"/>
      <c r="L286" s="40"/>
      <c r="M286" s="40"/>
      <c r="N286" s="40"/>
      <c r="O286" s="40"/>
      <c r="P286" s="40"/>
      <c r="Q286" s="40"/>
      <c r="R286" s="40"/>
      <c r="S286" s="11"/>
    </row>
    <row r="287" spans="1:19" ht="30.6" customHeight="1" x14ac:dyDescent="0.3">
      <c r="A287" s="42">
        <f>'M2 ANNUEL MAQUETTE'!B225</f>
        <v>0</v>
      </c>
      <c r="B287" s="42">
        <f>'M2 ANNUEL MAQUETTE'!C225</f>
        <v>0</v>
      </c>
      <c r="C287" s="41">
        <f>'M2 ANNUEL MAQUETTE'!F225</f>
        <v>0</v>
      </c>
      <c r="D287" s="40"/>
      <c r="E287" s="40"/>
      <c r="F287" s="40"/>
      <c r="G287" s="39"/>
      <c r="H287" s="39"/>
      <c r="I287" s="39"/>
      <c r="J287" s="40"/>
      <c r="K287" s="40"/>
      <c r="L287" s="40"/>
      <c r="M287" s="40"/>
      <c r="N287" s="40"/>
      <c r="O287" s="40"/>
      <c r="P287" s="40"/>
      <c r="Q287" s="40"/>
      <c r="R287" s="40"/>
      <c r="S287" s="11"/>
    </row>
    <row r="288" spans="1:19" ht="30.6" customHeight="1" x14ac:dyDescent="0.3">
      <c r="A288" s="42">
        <f>'M2 ANNUEL MAQUETTE'!B226</f>
        <v>0</v>
      </c>
      <c r="B288" s="42">
        <f>'M2 ANNUEL MAQUETTE'!C226</f>
        <v>0</v>
      </c>
      <c r="C288" s="41">
        <f>'M2 ANNUEL MAQUETTE'!F226</f>
        <v>0</v>
      </c>
      <c r="D288" s="40"/>
      <c r="E288" s="40"/>
      <c r="F288" s="40"/>
      <c r="G288" s="39"/>
      <c r="H288" s="39"/>
      <c r="I288" s="39"/>
      <c r="J288" s="40"/>
      <c r="K288" s="40"/>
      <c r="L288" s="40"/>
      <c r="M288" s="40"/>
      <c r="N288" s="40"/>
      <c r="O288" s="40"/>
      <c r="P288" s="40"/>
      <c r="Q288" s="40"/>
      <c r="R288" s="40"/>
      <c r="S288" s="11"/>
    </row>
    <row r="289" spans="1:19" ht="30.6" customHeight="1" x14ac:dyDescent="0.3">
      <c r="A289" s="42">
        <f>'M2 ANNUEL MAQUETTE'!B227</f>
        <v>0</v>
      </c>
      <c r="B289" s="42">
        <f>'M2 ANNUEL MAQUETTE'!C227</f>
        <v>0</v>
      </c>
      <c r="C289" s="41">
        <f>'M2 ANNUEL MAQUETTE'!F227</f>
        <v>0</v>
      </c>
      <c r="D289" s="40"/>
      <c r="E289" s="40"/>
      <c r="F289" s="40"/>
      <c r="G289" s="39"/>
      <c r="H289" s="39"/>
      <c r="I289" s="39"/>
      <c r="J289" s="40"/>
      <c r="K289" s="40"/>
      <c r="L289" s="40"/>
      <c r="M289" s="40"/>
      <c r="N289" s="40"/>
      <c r="O289" s="40"/>
      <c r="P289" s="40"/>
      <c r="Q289" s="40"/>
      <c r="R289" s="40"/>
      <c r="S289" s="11"/>
    </row>
    <row r="290" spans="1:19" ht="30.6" customHeight="1" x14ac:dyDescent="0.3">
      <c r="A290" s="42">
        <f>'M2 ANNUEL MAQUETTE'!B228</f>
        <v>0</v>
      </c>
      <c r="B290" s="42">
        <f>'M2 ANNUEL MAQUETTE'!C228</f>
        <v>0</v>
      </c>
      <c r="C290" s="41">
        <f>'M2 ANNUEL MAQUETTE'!F228</f>
        <v>0</v>
      </c>
      <c r="D290" s="40"/>
      <c r="E290" s="40"/>
      <c r="F290" s="40"/>
      <c r="G290" s="39"/>
      <c r="H290" s="39"/>
      <c r="I290" s="39"/>
      <c r="J290" s="40"/>
      <c r="K290" s="40"/>
      <c r="L290" s="40"/>
      <c r="M290" s="40"/>
      <c r="N290" s="40"/>
      <c r="O290" s="40"/>
      <c r="P290" s="40"/>
      <c r="Q290" s="40"/>
      <c r="R290" s="40"/>
      <c r="S290" s="11"/>
    </row>
    <row r="291" spans="1:19" ht="30.6" customHeight="1" x14ac:dyDescent="0.3">
      <c r="A291" s="42">
        <f>'M2 ANNUEL MAQUETTE'!B229</f>
        <v>0</v>
      </c>
      <c r="B291" s="42">
        <f>'M2 ANNUEL MAQUETTE'!C229</f>
        <v>0</v>
      </c>
      <c r="C291" s="41">
        <f>'M2 ANNUEL MAQUETTE'!F229</f>
        <v>0</v>
      </c>
      <c r="D291" s="40"/>
      <c r="E291" s="40"/>
      <c r="F291" s="40"/>
      <c r="G291" s="39"/>
      <c r="H291" s="39"/>
      <c r="I291" s="39"/>
      <c r="J291" s="40"/>
      <c r="K291" s="40"/>
      <c r="L291" s="40"/>
      <c r="M291" s="40"/>
      <c r="N291" s="40"/>
      <c r="O291" s="40"/>
      <c r="P291" s="40"/>
      <c r="Q291" s="40"/>
      <c r="R291" s="40"/>
      <c r="S291" s="11"/>
    </row>
    <row r="292" spans="1:19" ht="30.6" customHeight="1" x14ac:dyDescent="0.3">
      <c r="A292" s="42">
        <f>'M2 ANNUEL MAQUETTE'!B230</f>
        <v>0</v>
      </c>
      <c r="B292" s="42">
        <f>'M2 ANNUEL MAQUETTE'!C230</f>
        <v>0</v>
      </c>
      <c r="C292" s="41">
        <f>'M2 ANNUEL MAQUETTE'!F230</f>
        <v>0</v>
      </c>
      <c r="D292" s="40"/>
      <c r="E292" s="40"/>
      <c r="F292" s="40"/>
      <c r="G292" s="39"/>
      <c r="H292" s="39"/>
      <c r="I292" s="39"/>
      <c r="J292" s="40"/>
      <c r="K292" s="40"/>
      <c r="L292" s="40"/>
      <c r="M292" s="40"/>
      <c r="N292" s="40"/>
      <c r="O292" s="40"/>
      <c r="P292" s="40"/>
      <c r="Q292" s="40"/>
      <c r="R292" s="40"/>
      <c r="S292" s="11"/>
    </row>
    <row r="293" spans="1:19" ht="30.6" customHeight="1" x14ac:dyDescent="0.3">
      <c r="A293" s="42">
        <f>'M2 ANNUEL MAQUETTE'!B231</f>
        <v>0</v>
      </c>
      <c r="B293" s="42">
        <f>'M2 ANNUEL MAQUETTE'!C231</f>
        <v>0</v>
      </c>
      <c r="C293" s="41">
        <f>'M2 ANNUEL MAQUETTE'!F231</f>
        <v>0</v>
      </c>
      <c r="D293" s="40"/>
      <c r="E293" s="40"/>
      <c r="F293" s="40"/>
      <c r="G293" s="39"/>
      <c r="H293" s="39"/>
      <c r="I293" s="39"/>
      <c r="J293" s="40"/>
      <c r="K293" s="40"/>
      <c r="L293" s="40"/>
      <c r="M293" s="40"/>
      <c r="N293" s="40"/>
      <c r="O293" s="40"/>
      <c r="P293" s="40"/>
      <c r="Q293" s="40"/>
      <c r="R293" s="40"/>
      <c r="S293" s="11"/>
    </row>
    <row r="294" spans="1:19" ht="30.6" customHeight="1" x14ac:dyDescent="0.3">
      <c r="A294" s="42">
        <f>'M2 ANNUEL MAQUETTE'!B232</f>
        <v>0</v>
      </c>
      <c r="B294" s="42">
        <f>'M2 ANNUEL MAQUETTE'!C232</f>
        <v>0</v>
      </c>
      <c r="C294" s="41">
        <f>'M2 ANNUEL MAQUETTE'!F232</f>
        <v>0</v>
      </c>
      <c r="D294" s="40"/>
      <c r="E294" s="40"/>
      <c r="F294" s="40"/>
      <c r="G294" s="39"/>
      <c r="H294" s="39"/>
      <c r="I294" s="39"/>
      <c r="J294" s="40"/>
      <c r="K294" s="40"/>
      <c r="L294" s="40"/>
      <c r="M294" s="40"/>
      <c r="N294" s="40"/>
      <c r="O294" s="40"/>
      <c r="P294" s="40"/>
      <c r="Q294" s="40"/>
      <c r="R294" s="40"/>
      <c r="S294" s="11"/>
    </row>
    <row r="295" spans="1:19" ht="30.6" customHeight="1" x14ac:dyDescent="0.3">
      <c r="A295" s="42">
        <f>'M2 ANNUEL MAQUETTE'!B233</f>
        <v>0</v>
      </c>
      <c r="B295" s="42">
        <f>'M2 ANNUEL MAQUETTE'!C233</f>
        <v>0</v>
      </c>
      <c r="C295" s="41">
        <f>'M2 ANNUEL MAQUETTE'!F233</f>
        <v>0</v>
      </c>
      <c r="D295" s="40"/>
      <c r="E295" s="40"/>
      <c r="F295" s="40"/>
      <c r="G295" s="39"/>
      <c r="H295" s="39"/>
      <c r="I295" s="39"/>
      <c r="J295" s="40"/>
      <c r="K295" s="40"/>
      <c r="L295" s="40"/>
      <c r="M295" s="40"/>
      <c r="N295" s="40"/>
      <c r="O295" s="40"/>
      <c r="P295" s="40"/>
      <c r="Q295" s="40"/>
      <c r="R295" s="40"/>
      <c r="S295" s="11"/>
    </row>
    <row r="296" spans="1:19" ht="30.6" customHeight="1" x14ac:dyDescent="0.3">
      <c r="A296" s="42">
        <f>'M2 ANNUEL MAQUETTE'!B234</f>
        <v>0</v>
      </c>
      <c r="B296" s="42">
        <f>'M2 ANNUEL MAQUETTE'!C234</f>
        <v>0</v>
      </c>
      <c r="C296" s="41">
        <f>'M2 ANNUEL MAQUETTE'!F234</f>
        <v>0</v>
      </c>
      <c r="D296" s="40"/>
      <c r="E296" s="40"/>
      <c r="F296" s="40"/>
      <c r="G296" s="39"/>
      <c r="H296" s="39"/>
      <c r="I296" s="39"/>
      <c r="J296" s="40"/>
      <c r="K296" s="40"/>
      <c r="L296" s="40"/>
      <c r="M296" s="40"/>
      <c r="N296" s="40"/>
      <c r="O296" s="40"/>
      <c r="P296" s="40"/>
      <c r="Q296" s="40"/>
      <c r="R296" s="40"/>
      <c r="S296" s="11"/>
    </row>
    <row r="297" spans="1:19" ht="30.6" customHeight="1" x14ac:dyDescent="0.3">
      <c r="A297" s="42">
        <f>'M2 ANNUEL MAQUETTE'!B235</f>
        <v>0</v>
      </c>
      <c r="B297" s="42">
        <f>'M2 ANNUEL MAQUETTE'!C235</f>
        <v>0</v>
      </c>
      <c r="C297" s="41">
        <f>'M2 ANNUEL MAQUETTE'!F235</f>
        <v>0</v>
      </c>
      <c r="D297" s="40"/>
      <c r="E297" s="40"/>
      <c r="F297" s="40"/>
      <c r="G297" s="39"/>
      <c r="H297" s="39"/>
      <c r="I297" s="39"/>
      <c r="J297" s="40"/>
      <c r="K297" s="40"/>
      <c r="L297" s="40"/>
      <c r="M297" s="40"/>
      <c r="N297" s="40"/>
      <c r="O297" s="40"/>
      <c r="P297" s="40"/>
      <c r="Q297" s="40"/>
      <c r="R297" s="40"/>
      <c r="S297" s="11"/>
    </row>
    <row r="298" spans="1:19" ht="30.6" customHeight="1" x14ac:dyDescent="0.3">
      <c r="A298" s="42">
        <f>'M2 ANNUEL MAQUETTE'!B236</f>
        <v>0</v>
      </c>
      <c r="B298" s="42">
        <f>'M2 ANNUEL MAQUETTE'!C236</f>
        <v>0</v>
      </c>
      <c r="C298" s="41">
        <f>'M2 ANNUEL MAQUETTE'!F236</f>
        <v>0</v>
      </c>
      <c r="D298" s="40"/>
      <c r="E298" s="40"/>
      <c r="F298" s="40"/>
      <c r="G298" s="39"/>
      <c r="H298" s="39"/>
      <c r="I298" s="39"/>
      <c r="J298" s="40"/>
      <c r="K298" s="40"/>
      <c r="L298" s="40"/>
      <c r="M298" s="40"/>
      <c r="N298" s="40"/>
      <c r="O298" s="40"/>
      <c r="P298" s="40"/>
      <c r="Q298" s="40"/>
      <c r="R298" s="40"/>
      <c r="S298" s="11"/>
    </row>
    <row r="299" spans="1:19" ht="30.6" customHeight="1" x14ac:dyDescent="0.3">
      <c r="A299" s="42">
        <f>'M2 ANNUEL MAQUETTE'!B237</f>
        <v>0</v>
      </c>
      <c r="B299" s="42">
        <f>'M2 ANNUEL MAQUETTE'!C237</f>
        <v>0</v>
      </c>
      <c r="C299" s="41">
        <f>'M2 ANNUEL MAQUETTE'!F237</f>
        <v>0</v>
      </c>
      <c r="D299" s="40"/>
      <c r="E299" s="40"/>
      <c r="F299" s="40"/>
      <c r="G299" s="39"/>
      <c r="H299" s="39"/>
      <c r="I299" s="39"/>
      <c r="J299" s="40"/>
      <c r="K299" s="40"/>
      <c r="L299" s="40"/>
      <c r="M299" s="40"/>
      <c r="N299" s="40"/>
      <c r="O299" s="40"/>
      <c r="P299" s="40"/>
      <c r="Q299" s="40"/>
      <c r="R299" s="40"/>
      <c r="S299" s="11"/>
    </row>
    <row r="300" spans="1:19" ht="30.6" customHeight="1" x14ac:dyDescent="0.3">
      <c r="A300" s="42">
        <f>'M2 ANNUEL MAQUETTE'!B238</f>
        <v>0</v>
      </c>
      <c r="B300" s="42">
        <f>'M2 ANNUEL MAQUETTE'!C238</f>
        <v>0</v>
      </c>
      <c r="C300" s="41">
        <f>'M2 ANNUEL MAQUETTE'!F238</f>
        <v>0</v>
      </c>
      <c r="D300" s="40"/>
      <c r="E300" s="40"/>
      <c r="F300" s="40"/>
      <c r="G300" s="39"/>
      <c r="H300" s="39"/>
      <c r="I300" s="39"/>
      <c r="J300" s="40"/>
      <c r="K300" s="40"/>
      <c r="L300" s="40"/>
      <c r="M300" s="40"/>
      <c r="N300" s="40"/>
      <c r="O300" s="40"/>
      <c r="P300" s="40"/>
      <c r="Q300" s="40"/>
      <c r="R300" s="40"/>
      <c r="S300" s="11"/>
    </row>
  </sheetData>
  <sheetProtection formatCells="0" insertRows="0"/>
  <mergeCells count="27"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</mergeCells>
  <conditionalFormatting sqref="B13:H13 B14:G14 B15:H15 B16:G16 B1:S9 K15:M16 B17:M17 B301:S999 B12:M12 K13:L13 P12 K14:N14 P14:S17 B11:D11 B10:E10 J10:S11">
    <cfRule type="expression" dxfId="338" priority="350">
      <formula>$D1="Modification MCC"</formula>
    </cfRule>
    <cfRule type="expression" dxfId="337" priority="351">
      <formula>$D1="Modification"</formula>
    </cfRule>
    <cfRule type="expression" dxfId="336" priority="352">
      <formula>$D1="Création"</formula>
    </cfRule>
    <cfRule type="expression" dxfId="335" priority="353">
      <formula>$D1="Fermeture"</formula>
    </cfRule>
  </conditionalFormatting>
  <conditionalFormatting sqref="A1:A17 A301:A999">
    <cfRule type="expression" dxfId="334" priority="345">
      <formula>$C1="Parcours Pédagogique"</formula>
    </cfRule>
    <cfRule type="expression" dxfId="333" priority="346">
      <formula>$C1="BLOC"</formula>
    </cfRule>
    <cfRule type="expression" dxfId="332" priority="347">
      <formula>$C1="OPTION"</formula>
    </cfRule>
  </conditionalFormatting>
  <conditionalFormatting sqref="M1:M19 M89:M90 M113:M999">
    <cfRule type="expression" dxfId="331" priority="344">
      <formula>$K1="CT (Contrôle terminal)"</formula>
    </cfRule>
  </conditionalFormatting>
  <conditionalFormatting sqref="P19:S19 P89:S90 P113:S300">
    <cfRule type="expression" dxfId="330" priority="343">
      <formula>$H$15="Session Unique"</formula>
    </cfRule>
  </conditionalFormatting>
  <conditionalFormatting sqref="A18:S18 A89:S90 A54:C88 A114:S300 A91:C112 A113:D113 K113:S113 C20:C53 C19:S19">
    <cfRule type="expression" dxfId="329" priority="354">
      <formula>$C18="Modification MCC"</formula>
    </cfRule>
    <cfRule type="expression" dxfId="328" priority="355">
      <formula>$C18="Modification"</formula>
    </cfRule>
    <cfRule type="expression" dxfId="327" priority="356">
      <formula>$C18="Création"</formula>
    </cfRule>
    <cfRule type="expression" dxfId="326" priority="357">
      <formula>$C18="Fermeture"</formula>
    </cfRule>
  </conditionalFormatting>
  <conditionalFormatting sqref="L18:L19 M18 L89:L90 L113:L300">
    <cfRule type="expression" dxfId="325" priority="348">
      <formula>$K18="CT (Contrôle terminal)"</formula>
    </cfRule>
  </conditionalFormatting>
  <conditionalFormatting sqref="L18:L19 L89:L90 L113:L300">
    <cfRule type="expression" dxfId="324" priority="349">
      <formula>$K18="CCI (CC Intégral)"</formula>
    </cfRule>
  </conditionalFormatting>
  <conditionalFormatting sqref="J1:J19 J89:J90 J114:J999">
    <cfRule type="expression" dxfId="323" priority="342">
      <formula>$I1="NON"</formula>
    </cfRule>
  </conditionalFormatting>
  <conditionalFormatting sqref="N1:O19 N89:O90 N113:O999">
    <cfRule type="expression" dxfId="322" priority="341">
      <formula>$K1="CCI (CC Intégral)"</formula>
    </cfRule>
  </conditionalFormatting>
  <conditionalFormatting sqref="S1:S19 S89:S90 S113:S999">
    <cfRule type="expression" dxfId="321" priority="340">
      <formula>$P1="CT (Contrôle terminal)"</formula>
    </cfRule>
  </conditionalFormatting>
  <conditionalFormatting sqref="Q1:R19 Q89:R90 Q113:R999">
    <cfRule type="expression" dxfId="320" priority="339">
      <formula>$P1="Autres"</formula>
    </cfRule>
  </conditionalFormatting>
  <conditionalFormatting sqref="J26:L26 D20:K20 D37:K45 D36:J36 D22:K29 D21:J21 D31:K35 D30:J30 D52:K61 D46:D51">
    <cfRule type="expression" dxfId="319" priority="335">
      <formula>$C20="Modification MCC"</formula>
    </cfRule>
    <cfRule type="expression" dxfId="318" priority="336">
      <formula>$C20="Modification"</formula>
    </cfRule>
    <cfRule type="expression" dxfId="317" priority="337">
      <formula>$C20="Création"</formula>
    </cfRule>
    <cfRule type="expression" dxfId="316" priority="338">
      <formula>$C20="Fermeture"</formula>
    </cfRule>
  </conditionalFormatting>
  <conditionalFormatting sqref="J20:J45 J52:J61">
    <cfRule type="expression" dxfId="315" priority="334">
      <formula>$I20="NON"</formula>
    </cfRule>
  </conditionalFormatting>
  <conditionalFormatting sqref="M20 M37:M45 M22:M29 M31:M35 M52:M61">
    <cfRule type="expression" dxfId="314" priority="327">
      <formula>$K20="CT (Contrôle terminal)"</formula>
    </cfRule>
  </conditionalFormatting>
  <conditionalFormatting sqref="P20:R20 P22:R29 P54:S61 P53:R53 P31:R35 P37:S45 P52:S52">
    <cfRule type="expression" dxfId="313" priority="326">
      <formula>$H$15="Session Unique"</formula>
    </cfRule>
  </conditionalFormatting>
  <conditionalFormatting sqref="L20:R20 L22:R29 L54:S61 L53:R53 L31:R35 L37:S45 L52:S52">
    <cfRule type="expression" dxfId="312" priority="330">
      <formula>$C20="Modification MCC"</formula>
    </cfRule>
    <cfRule type="expression" dxfId="311" priority="331">
      <formula>$C20="Modification"</formula>
    </cfRule>
    <cfRule type="expression" dxfId="310" priority="332">
      <formula>$C20="Création"</formula>
    </cfRule>
    <cfRule type="expression" dxfId="309" priority="333">
      <formula>$C20="Fermeture"</formula>
    </cfRule>
  </conditionalFormatting>
  <conditionalFormatting sqref="L20 L37:L45 L22:L29 L31:L35 L52:L61">
    <cfRule type="expression" dxfId="308" priority="328">
      <formula>$K20="CT (Contrôle terminal)"</formula>
    </cfRule>
  </conditionalFormatting>
  <conditionalFormatting sqref="L20 L37:L45 L22:L29 L31:L35 L52:L61">
    <cfRule type="expression" dxfId="307" priority="329">
      <formula>$K20="CCI (CC Intégral)"</formula>
    </cfRule>
  </conditionalFormatting>
  <conditionalFormatting sqref="N20:O20 O26:P26 N37:O45 N22:O29 N31:O35 N52:O61">
    <cfRule type="expression" dxfId="306" priority="325">
      <formula>$K20="CCI (CC Intégral)"</formula>
    </cfRule>
  </conditionalFormatting>
  <conditionalFormatting sqref="S54:S61 S37:S45 S52">
    <cfRule type="expression" dxfId="305" priority="324">
      <formula>$P37="CT (Contrôle terminal)"</formula>
    </cfRule>
  </conditionalFormatting>
  <conditionalFormatting sqref="Q20:R20 Q37:R45 Q22:R29 Q31:R35 Q52:R61">
    <cfRule type="expression" dxfId="304" priority="323">
      <formula>$P20="Autres"</formula>
    </cfRule>
  </conditionalFormatting>
  <conditionalFormatting sqref="D62:K72 D75:K88 D73:J74">
    <cfRule type="expression" dxfId="303" priority="319">
      <formula>$C62="Modification MCC"</formula>
    </cfRule>
    <cfRule type="expression" dxfId="302" priority="320">
      <formula>$C62="Modification"</formula>
    </cfRule>
    <cfRule type="expression" dxfId="301" priority="321">
      <formula>$C62="Création"</formula>
    </cfRule>
    <cfRule type="expression" dxfId="300" priority="322">
      <formula>$C62="Fermeture"</formula>
    </cfRule>
  </conditionalFormatting>
  <conditionalFormatting sqref="J62:J88">
    <cfRule type="expression" dxfId="299" priority="318">
      <formula>$I62="NON"</formula>
    </cfRule>
  </conditionalFormatting>
  <conditionalFormatting sqref="M62:M72 M75:M88">
    <cfRule type="expression" dxfId="298" priority="311">
      <formula>$K62="CT (Contrôle terminal)"</formula>
    </cfRule>
  </conditionalFormatting>
  <conditionalFormatting sqref="P75:S88 P62:S72">
    <cfRule type="expression" dxfId="297" priority="310">
      <formula>$H$15="Session Unique"</formula>
    </cfRule>
  </conditionalFormatting>
  <conditionalFormatting sqref="L75:S88 L62:S72">
    <cfRule type="expression" dxfId="296" priority="314">
      <formula>$C62="Modification MCC"</formula>
    </cfRule>
    <cfRule type="expression" dxfId="295" priority="315">
      <formula>$C62="Modification"</formula>
    </cfRule>
    <cfRule type="expression" dxfId="294" priority="316">
      <formula>$C62="Création"</formula>
    </cfRule>
    <cfRule type="expression" dxfId="293" priority="317">
      <formula>$C62="Fermeture"</formula>
    </cfRule>
  </conditionalFormatting>
  <conditionalFormatting sqref="L62:L72 L75:L88">
    <cfRule type="expression" dxfId="292" priority="312">
      <formula>$K62="CT (Contrôle terminal)"</formula>
    </cfRule>
  </conditionalFormatting>
  <conditionalFormatting sqref="L62:L72 L75:L88">
    <cfRule type="expression" dxfId="291" priority="313">
      <formula>$K62="CCI (CC Intégral)"</formula>
    </cfRule>
  </conditionalFormatting>
  <conditionalFormatting sqref="N62:O72 N75:O88">
    <cfRule type="expression" dxfId="290" priority="309">
      <formula>$K62="CCI (CC Intégral)"</formula>
    </cfRule>
  </conditionalFormatting>
  <conditionalFormatting sqref="S62:S72 S75:S88">
    <cfRule type="expression" dxfId="289" priority="308">
      <formula>$P62="CT (Contrôle terminal)"</formula>
    </cfRule>
  </conditionalFormatting>
  <conditionalFormatting sqref="Q75:R88 Q62:R72">
    <cfRule type="expression" dxfId="288" priority="307">
      <formula>$P62="Autres"</formula>
    </cfRule>
  </conditionalFormatting>
  <conditionalFormatting sqref="D91:K112">
    <cfRule type="expression" dxfId="287" priority="303">
      <formula>$C91="Modification MCC"</formula>
    </cfRule>
    <cfRule type="expression" dxfId="286" priority="304">
      <formula>$C91="Modification"</formula>
    </cfRule>
    <cfRule type="expression" dxfId="285" priority="305">
      <formula>$C91="Création"</formula>
    </cfRule>
    <cfRule type="expression" dxfId="284" priority="306">
      <formula>$C91="Fermeture"</formula>
    </cfRule>
  </conditionalFormatting>
  <conditionalFormatting sqref="J91:J113">
    <cfRule type="expression" dxfId="283" priority="302">
      <formula>$I91="NON"</formula>
    </cfRule>
  </conditionalFormatting>
  <conditionalFormatting sqref="M91:M112">
    <cfRule type="expression" dxfId="282" priority="295">
      <formula>$K91="CT (Contrôle terminal)"</formula>
    </cfRule>
  </conditionalFormatting>
  <conditionalFormatting sqref="P91:S99 P107:S112 S100:S106">
    <cfRule type="expression" dxfId="281" priority="294">
      <formula>$H$15="Session Unique"</formula>
    </cfRule>
  </conditionalFormatting>
  <conditionalFormatting sqref="L91:S99 L107:S112 L100:O106 S100:S106">
    <cfRule type="expression" dxfId="280" priority="298">
      <formula>$C91="Modification MCC"</formula>
    </cfRule>
    <cfRule type="expression" dxfId="279" priority="299">
      <formula>$C91="Modification"</formula>
    </cfRule>
    <cfRule type="expression" dxfId="278" priority="300">
      <formula>$C91="Création"</formula>
    </cfRule>
    <cfRule type="expression" dxfId="277" priority="301">
      <formula>$C91="Fermeture"</formula>
    </cfRule>
  </conditionalFormatting>
  <conditionalFormatting sqref="L91:L112">
    <cfRule type="expression" dxfId="276" priority="296">
      <formula>$K91="CT (Contrôle terminal)"</formula>
    </cfRule>
  </conditionalFormatting>
  <conditionalFormatting sqref="L91:L112">
    <cfRule type="expression" dxfId="275" priority="297">
      <formula>$K91="CCI (CC Intégral)"</formula>
    </cfRule>
  </conditionalFormatting>
  <conditionalFormatting sqref="N91:O112">
    <cfRule type="expression" dxfId="274" priority="293">
      <formula>$K91="CCI (CC Intégral)"</formula>
    </cfRule>
  </conditionalFormatting>
  <conditionalFormatting sqref="S91:S112">
    <cfRule type="expression" dxfId="273" priority="292">
      <formula>$P91="CT (Contrôle terminal)"</formula>
    </cfRule>
  </conditionalFormatting>
  <conditionalFormatting sqref="Q91:R99 Q107:R112">
    <cfRule type="expression" dxfId="272" priority="291">
      <formula>$P91="Autres"</formula>
    </cfRule>
  </conditionalFormatting>
  <conditionalFormatting sqref="K26">
    <cfRule type="expression" dxfId="271" priority="290">
      <formula>$I26="NON"</formula>
    </cfRule>
  </conditionalFormatting>
  <conditionalFormatting sqref="N26">
    <cfRule type="expression" dxfId="270" priority="287">
      <formula>$K26="CT (Contrôle terminal)"</formula>
    </cfRule>
  </conditionalFormatting>
  <conditionalFormatting sqref="M26">
    <cfRule type="expression" dxfId="269" priority="288">
      <formula>$K26="CT (Contrôle terminal)"</formula>
    </cfRule>
  </conditionalFormatting>
  <conditionalFormatting sqref="M26">
    <cfRule type="expression" dxfId="268" priority="289">
      <formula>$K26="CCI (CC Intégral)"</formula>
    </cfRule>
  </conditionalFormatting>
  <conditionalFormatting sqref="E113:J113">
    <cfRule type="expression" dxfId="267" priority="283">
      <formula>$C113="Modification MCC"</formula>
    </cfRule>
    <cfRule type="expression" dxfId="266" priority="284">
      <formula>$C113="Modification"</formula>
    </cfRule>
    <cfRule type="expression" dxfId="265" priority="285">
      <formula>$C113="Création"</formula>
    </cfRule>
    <cfRule type="expression" dxfId="264" priority="286">
      <formula>$C113="Fermeture"</formula>
    </cfRule>
  </conditionalFormatting>
  <conditionalFormatting sqref="P100:R101">
    <cfRule type="expression" dxfId="263" priority="278">
      <formula>$H$15="Session Unique"</formula>
    </cfRule>
  </conditionalFormatting>
  <conditionalFormatting sqref="P100:R101">
    <cfRule type="expression" dxfId="262" priority="279">
      <formula>$C100="Modification MCC"</formula>
    </cfRule>
    <cfRule type="expression" dxfId="261" priority="280">
      <formula>$C100="Modification"</formula>
    </cfRule>
    <cfRule type="expression" dxfId="260" priority="281">
      <formula>$C100="Création"</formula>
    </cfRule>
    <cfRule type="expression" dxfId="259" priority="282">
      <formula>$C100="Fermeture"</formula>
    </cfRule>
  </conditionalFormatting>
  <conditionalFormatting sqref="Q100:R101">
    <cfRule type="expression" dxfId="258" priority="277">
      <formula>$P100="Autres"</formula>
    </cfRule>
  </conditionalFormatting>
  <conditionalFormatting sqref="Q100:R101">
    <cfRule type="expression" dxfId="257" priority="276">
      <formula>$K100="CCI (CC Intégral)"</formula>
    </cfRule>
  </conditionalFormatting>
  <conditionalFormatting sqref="P102:R103">
    <cfRule type="expression" dxfId="256" priority="271">
      <formula>$H$15="Session Unique"</formula>
    </cfRule>
  </conditionalFormatting>
  <conditionalFormatting sqref="P102:R103">
    <cfRule type="expression" dxfId="255" priority="272">
      <formula>$C102="Modification MCC"</formula>
    </cfRule>
    <cfRule type="expression" dxfId="254" priority="273">
      <formula>$C102="Modification"</formula>
    </cfRule>
    <cfRule type="expression" dxfId="253" priority="274">
      <formula>$C102="Création"</formula>
    </cfRule>
    <cfRule type="expression" dxfId="252" priority="275">
      <formula>$C102="Fermeture"</formula>
    </cfRule>
  </conditionalFormatting>
  <conditionalFormatting sqref="Q102:R103">
    <cfRule type="expression" dxfId="251" priority="270">
      <formula>$P102="Autres"</formula>
    </cfRule>
  </conditionalFormatting>
  <conditionalFormatting sqref="Q102:R103">
    <cfRule type="expression" dxfId="250" priority="269">
      <formula>$K102="CCI (CC Intégral)"</formula>
    </cfRule>
  </conditionalFormatting>
  <conditionalFormatting sqref="P104:R104">
    <cfRule type="expression" dxfId="249" priority="264">
      <formula>$H$15="Session Unique"</formula>
    </cfRule>
  </conditionalFormatting>
  <conditionalFormatting sqref="P104:R104">
    <cfRule type="expression" dxfId="248" priority="265">
      <formula>$C104="Modification MCC"</formula>
    </cfRule>
    <cfRule type="expression" dxfId="247" priority="266">
      <formula>$C104="Modification"</formula>
    </cfRule>
    <cfRule type="expression" dxfId="246" priority="267">
      <formula>$C104="Création"</formula>
    </cfRule>
    <cfRule type="expression" dxfId="245" priority="268">
      <formula>$C104="Fermeture"</formula>
    </cfRule>
  </conditionalFormatting>
  <conditionalFormatting sqref="Q104:R104">
    <cfRule type="expression" dxfId="244" priority="263">
      <formula>$P104="Autres"</formula>
    </cfRule>
  </conditionalFormatting>
  <conditionalFormatting sqref="Q104:R104">
    <cfRule type="expression" dxfId="243" priority="262">
      <formula>$K104="CCI (CC Intégral)"</formula>
    </cfRule>
  </conditionalFormatting>
  <conditionalFormatting sqref="P105:R106">
    <cfRule type="expression" dxfId="242" priority="257">
      <formula>$H$15="Session Unique"</formula>
    </cfRule>
  </conditionalFormatting>
  <conditionalFormatting sqref="P105:R106">
    <cfRule type="expression" dxfId="241" priority="258">
      <formula>$C105="Modification MCC"</formula>
    </cfRule>
    <cfRule type="expression" dxfId="240" priority="259">
      <formula>$C105="Modification"</formula>
    </cfRule>
    <cfRule type="expression" dxfId="239" priority="260">
      <formula>$C105="Création"</formula>
    </cfRule>
    <cfRule type="expression" dxfId="238" priority="261">
      <formula>$C105="Fermeture"</formula>
    </cfRule>
  </conditionalFormatting>
  <conditionalFormatting sqref="Q105:R106">
    <cfRule type="expression" dxfId="237" priority="256">
      <formula>$P105="Autres"</formula>
    </cfRule>
  </conditionalFormatting>
  <conditionalFormatting sqref="Q105:R106">
    <cfRule type="expression" dxfId="236" priority="255">
      <formula>$K105="CCI (CC Intégral)"</formula>
    </cfRule>
  </conditionalFormatting>
  <conditionalFormatting sqref="K36">
    <cfRule type="expression" dxfId="235" priority="245">
      <formula>$C36="Modification MCC"</formula>
    </cfRule>
    <cfRule type="expression" dxfId="234" priority="246">
      <formula>$C36="Modification"</formula>
    </cfRule>
    <cfRule type="expression" dxfId="233" priority="247">
      <formula>$C36="Création"</formula>
    </cfRule>
    <cfRule type="expression" dxfId="232" priority="248">
      <formula>$C36="Fermeture"</formula>
    </cfRule>
  </conditionalFormatting>
  <conditionalFormatting sqref="M36">
    <cfRule type="expression" dxfId="231" priority="238">
      <formula>$K36="CT (Contrôle terminal)"</formula>
    </cfRule>
  </conditionalFormatting>
  <conditionalFormatting sqref="P36:R36">
    <cfRule type="expression" dxfId="230" priority="237">
      <formula>$H$15="Session Unique"</formula>
    </cfRule>
  </conditionalFormatting>
  <conditionalFormatting sqref="L36:R36">
    <cfRule type="expression" dxfId="229" priority="241">
      <formula>$C36="Modification MCC"</formula>
    </cfRule>
    <cfRule type="expression" dxfId="228" priority="242">
      <formula>$C36="Modification"</formula>
    </cfRule>
    <cfRule type="expression" dxfId="227" priority="243">
      <formula>$C36="Création"</formula>
    </cfRule>
    <cfRule type="expression" dxfId="226" priority="244">
      <formula>$C36="Fermeture"</formula>
    </cfRule>
  </conditionalFormatting>
  <conditionalFormatting sqref="L36">
    <cfRule type="expression" dxfId="225" priority="239">
      <formula>$K36="CT (Contrôle terminal)"</formula>
    </cfRule>
  </conditionalFormatting>
  <conditionalFormatting sqref="L36">
    <cfRule type="expression" dxfId="224" priority="240">
      <formula>$K36="CCI (CC Intégral)"</formula>
    </cfRule>
  </conditionalFormatting>
  <conditionalFormatting sqref="N36:O36">
    <cfRule type="expression" dxfId="223" priority="236">
      <formula>$K36="CCI (CC Intégral)"</formula>
    </cfRule>
  </conditionalFormatting>
  <conditionalFormatting sqref="Q36:R36">
    <cfRule type="expression" dxfId="222" priority="235">
      <formula>$P36="Autres"</formula>
    </cfRule>
  </conditionalFormatting>
  <conditionalFormatting sqref="K21">
    <cfRule type="expression" dxfId="221" priority="225">
      <formula>$C21="Modification MCC"</formula>
    </cfRule>
    <cfRule type="expression" dxfId="220" priority="226">
      <formula>$C21="Modification"</formula>
    </cfRule>
    <cfRule type="expression" dxfId="219" priority="227">
      <formula>$C21="Création"</formula>
    </cfRule>
    <cfRule type="expression" dxfId="218" priority="228">
      <formula>$C21="Fermeture"</formula>
    </cfRule>
  </conditionalFormatting>
  <conditionalFormatting sqref="M21">
    <cfRule type="expression" dxfId="217" priority="218">
      <formula>$K21="CT (Contrôle terminal)"</formula>
    </cfRule>
  </conditionalFormatting>
  <conditionalFormatting sqref="P21:R21">
    <cfRule type="expression" dxfId="216" priority="217">
      <formula>$H$15="Session Unique"</formula>
    </cfRule>
  </conditionalFormatting>
  <conditionalFormatting sqref="L21:R21">
    <cfRule type="expression" dxfId="215" priority="221">
      <formula>$C21="Modification MCC"</formula>
    </cfRule>
    <cfRule type="expression" dxfId="214" priority="222">
      <formula>$C21="Modification"</formula>
    </cfRule>
    <cfRule type="expression" dxfId="213" priority="223">
      <formula>$C21="Création"</formula>
    </cfRule>
    <cfRule type="expression" dxfId="212" priority="224">
      <formula>$C21="Fermeture"</formula>
    </cfRule>
  </conditionalFormatting>
  <conditionalFormatting sqref="L21">
    <cfRule type="expression" dxfId="211" priority="219">
      <formula>$K21="CT (Contrôle terminal)"</formula>
    </cfRule>
  </conditionalFormatting>
  <conditionalFormatting sqref="L21">
    <cfRule type="expression" dxfId="210" priority="220">
      <formula>$K21="CCI (CC Intégral)"</formula>
    </cfRule>
  </conditionalFormatting>
  <conditionalFormatting sqref="N21:O21">
    <cfRule type="expression" dxfId="209" priority="216">
      <formula>$K21="CCI (CC Intégral)"</formula>
    </cfRule>
  </conditionalFormatting>
  <conditionalFormatting sqref="Q21:R21">
    <cfRule type="expression" dxfId="208" priority="215">
      <formula>$P21="Autres"</formula>
    </cfRule>
  </conditionalFormatting>
  <conditionalFormatting sqref="K30">
    <cfRule type="expression" dxfId="207" priority="205">
      <formula>$C30="Modification MCC"</formula>
    </cfRule>
    <cfRule type="expression" dxfId="206" priority="206">
      <formula>$C30="Modification"</formula>
    </cfRule>
    <cfRule type="expression" dxfId="205" priority="207">
      <formula>$C30="Création"</formula>
    </cfRule>
    <cfRule type="expression" dxfId="204" priority="208">
      <formula>$C30="Fermeture"</formula>
    </cfRule>
  </conditionalFormatting>
  <conditionalFormatting sqref="M30">
    <cfRule type="expression" dxfId="203" priority="198">
      <formula>$K30="CT (Contrôle terminal)"</formula>
    </cfRule>
  </conditionalFormatting>
  <conditionalFormatting sqref="P30:R30">
    <cfRule type="expression" dxfId="202" priority="197">
      <formula>$H$15="Session Unique"</formula>
    </cfRule>
  </conditionalFormatting>
  <conditionalFormatting sqref="L30:R30">
    <cfRule type="expression" dxfId="201" priority="201">
      <formula>$C30="Modification MCC"</formula>
    </cfRule>
    <cfRule type="expression" dxfId="200" priority="202">
      <formula>$C30="Modification"</formula>
    </cfRule>
    <cfRule type="expression" dxfId="199" priority="203">
      <formula>$C30="Création"</formula>
    </cfRule>
    <cfRule type="expression" dxfId="198" priority="204">
      <formula>$C30="Fermeture"</formula>
    </cfRule>
  </conditionalFormatting>
  <conditionalFormatting sqref="L30">
    <cfRule type="expression" dxfId="197" priority="199">
      <formula>$K30="CT (Contrôle terminal)"</formula>
    </cfRule>
  </conditionalFormatting>
  <conditionalFormatting sqref="L30">
    <cfRule type="expression" dxfId="196" priority="200">
      <formula>$K30="CCI (CC Intégral)"</formula>
    </cfRule>
  </conditionalFormatting>
  <conditionalFormatting sqref="N30:O30">
    <cfRule type="expression" dxfId="195" priority="196">
      <formula>$K30="CCI (CC Intégral)"</formula>
    </cfRule>
  </conditionalFormatting>
  <conditionalFormatting sqref="Q30:R30">
    <cfRule type="expression" dxfId="194" priority="195">
      <formula>$P30="Autres"</formula>
    </cfRule>
  </conditionalFormatting>
  <conditionalFormatting sqref="M73:M74">
    <cfRule type="expression" dxfId="193" priority="188">
      <formula>$K73="CT (Contrôle terminal)"</formula>
    </cfRule>
  </conditionalFormatting>
  <conditionalFormatting sqref="R74:S74 P73:S73">
    <cfRule type="expression" dxfId="192" priority="187">
      <formula>$H$15="Session Unique"</formula>
    </cfRule>
  </conditionalFormatting>
  <conditionalFormatting sqref="K73:S73 K74:O74 R74:S74">
    <cfRule type="expression" dxfId="191" priority="191">
      <formula>$C73="Modification MCC"</formula>
    </cfRule>
    <cfRule type="expression" dxfId="190" priority="192">
      <formula>$C73="Modification"</formula>
    </cfRule>
    <cfRule type="expression" dxfId="189" priority="193">
      <formula>$C73="Création"</formula>
    </cfRule>
    <cfRule type="expression" dxfId="188" priority="194">
      <formula>$C73="Fermeture"</formula>
    </cfRule>
  </conditionalFormatting>
  <conditionalFormatting sqref="L73:L74">
    <cfRule type="expression" dxfId="187" priority="189">
      <formula>$K73="CT (Contrôle terminal)"</formula>
    </cfRule>
  </conditionalFormatting>
  <conditionalFormatting sqref="L73:L74">
    <cfRule type="expression" dxfId="186" priority="190">
      <formula>$K73="CCI (CC Intégral)"</formula>
    </cfRule>
  </conditionalFormatting>
  <conditionalFormatting sqref="N73:O74">
    <cfRule type="expression" dxfId="185" priority="186">
      <formula>$K73="CCI (CC Intégral)"</formula>
    </cfRule>
  </conditionalFormatting>
  <conditionalFormatting sqref="S73:S74">
    <cfRule type="expression" dxfId="184" priority="185">
      <formula>$P73="CT (Contrôle terminal)"</formula>
    </cfRule>
  </conditionalFormatting>
  <conditionalFormatting sqref="R74 Q73:R73">
    <cfRule type="expression" dxfId="183" priority="184">
      <formula>$P73="Autres"</formula>
    </cfRule>
  </conditionalFormatting>
  <conditionalFormatting sqref="P74:Q74">
    <cfRule type="expression" dxfId="182" priority="179">
      <formula>$H$15="Session Unique"</formula>
    </cfRule>
  </conditionalFormatting>
  <conditionalFormatting sqref="P74:Q74">
    <cfRule type="expression" dxfId="181" priority="180">
      <formula>$C74="Modification MCC"</formula>
    </cfRule>
    <cfRule type="expression" dxfId="180" priority="181">
      <formula>$C74="Modification"</formula>
    </cfRule>
    <cfRule type="expression" dxfId="179" priority="182">
      <formula>$C74="Création"</formula>
    </cfRule>
    <cfRule type="expression" dxfId="178" priority="183">
      <formula>$C74="Fermeture"</formula>
    </cfRule>
  </conditionalFormatting>
  <conditionalFormatting sqref="Q74">
    <cfRule type="expression" dxfId="177" priority="178">
      <formula>$P74="Autres"</formula>
    </cfRule>
  </conditionalFormatting>
  <conditionalFormatting sqref="A52:B52 A29:B30">
    <cfRule type="expression" dxfId="176" priority="175">
      <formula>$F29="Fermeture"</formula>
    </cfRule>
    <cfRule type="expression" dxfId="175" priority="176">
      <formula>$F29="Modification"</formula>
    </cfRule>
    <cfRule type="expression" dxfId="174" priority="177">
      <formula>$F29="Création"</formula>
    </cfRule>
  </conditionalFormatting>
  <conditionalFormatting sqref="A19:B25">
    <cfRule type="expression" dxfId="173" priority="172">
      <formula>$F19="Fermeture"</formula>
    </cfRule>
    <cfRule type="expression" dxfId="172" priority="173">
      <formula>$F19="Modification"</formula>
    </cfRule>
    <cfRule type="expression" dxfId="171" priority="174">
      <formula>$F19="Création"</formula>
    </cfRule>
  </conditionalFormatting>
  <conditionalFormatting sqref="A19">
    <cfRule type="expression" dxfId="170" priority="169">
      <formula>$F19="Fermeture"</formula>
    </cfRule>
    <cfRule type="expression" dxfId="169" priority="170">
      <formula>$F19="Modification"</formula>
    </cfRule>
    <cfRule type="expression" dxfId="168" priority="171">
      <formula>$F19="Création"</formula>
    </cfRule>
  </conditionalFormatting>
  <conditionalFormatting sqref="A34:B36">
    <cfRule type="expression" dxfId="167" priority="166">
      <formula>$F34="Fermeture"</formula>
    </cfRule>
    <cfRule type="expression" dxfId="166" priority="167">
      <formula>$F34="Modification"</formula>
    </cfRule>
    <cfRule type="expression" dxfId="165" priority="168">
      <formula>$F34="Création"</formula>
    </cfRule>
  </conditionalFormatting>
  <conditionalFormatting sqref="B46:B50">
    <cfRule type="expression" dxfId="164" priority="163">
      <formula>$F46="Fermeture"</formula>
    </cfRule>
    <cfRule type="expression" dxfId="163" priority="164">
      <formula>$F46="Modification"</formula>
    </cfRule>
    <cfRule type="expression" dxfId="162" priority="165">
      <formula>$F46="Création"</formula>
    </cfRule>
  </conditionalFormatting>
  <conditionalFormatting sqref="B46">
    <cfRule type="expression" dxfId="161" priority="160">
      <formula>$F46="Fermeture"</formula>
    </cfRule>
    <cfRule type="expression" dxfId="160" priority="161">
      <formula>$F46="Modification"</formula>
    </cfRule>
    <cfRule type="expression" dxfId="159" priority="162">
      <formula>$F46="Création"</formula>
    </cfRule>
  </conditionalFormatting>
  <conditionalFormatting sqref="B48">
    <cfRule type="expression" dxfId="158" priority="157">
      <formula>$F48="Fermeture"</formula>
    </cfRule>
    <cfRule type="expression" dxfId="157" priority="158">
      <formula>$F48="Modification"</formula>
    </cfRule>
    <cfRule type="expression" dxfId="156" priority="159">
      <formula>$F48="Création"</formula>
    </cfRule>
  </conditionalFormatting>
  <conditionalFormatting sqref="B47">
    <cfRule type="expression" dxfId="155" priority="154">
      <formula>$F47="Fermeture"</formula>
    </cfRule>
    <cfRule type="expression" dxfId="154" priority="155">
      <formula>$F47="Modification"</formula>
    </cfRule>
    <cfRule type="expression" dxfId="153" priority="156">
      <formula>$F47="Création"</formula>
    </cfRule>
  </conditionalFormatting>
  <conditionalFormatting sqref="B47">
    <cfRule type="expression" dxfId="152" priority="151">
      <formula>$F47="Fermeture"</formula>
    </cfRule>
    <cfRule type="expression" dxfId="151" priority="152">
      <formula>$F47="Modification"</formula>
    </cfRule>
    <cfRule type="expression" dxfId="150" priority="153">
      <formula>$F47="Création"</formula>
    </cfRule>
  </conditionalFormatting>
  <conditionalFormatting sqref="B46">
    <cfRule type="expression" dxfId="149" priority="148">
      <formula>$F46="Fermeture"</formula>
    </cfRule>
    <cfRule type="expression" dxfId="148" priority="149">
      <formula>$F46="Modification"</formula>
    </cfRule>
    <cfRule type="expression" dxfId="147" priority="150">
      <formula>$F46="Création"</formula>
    </cfRule>
  </conditionalFormatting>
  <conditionalFormatting sqref="B48">
    <cfRule type="expression" dxfId="146" priority="145">
      <formula>$F48="Fermeture"</formula>
    </cfRule>
    <cfRule type="expression" dxfId="145" priority="146">
      <formula>$F48="Modification"</formula>
    </cfRule>
    <cfRule type="expression" dxfId="144" priority="147">
      <formula>$F48="Création"</formula>
    </cfRule>
  </conditionalFormatting>
  <conditionalFormatting sqref="B50:B51">
    <cfRule type="expression" dxfId="143" priority="142">
      <formula>$F50="Fermeture"</formula>
    </cfRule>
    <cfRule type="expression" dxfId="142" priority="143">
      <formula>$F50="Modification"</formula>
    </cfRule>
    <cfRule type="expression" dxfId="141" priority="144">
      <formula>$F50="Création"</formula>
    </cfRule>
  </conditionalFormatting>
  <conditionalFormatting sqref="B49">
    <cfRule type="expression" dxfId="140" priority="139">
      <formula>$F49="Fermeture"</formula>
    </cfRule>
    <cfRule type="expression" dxfId="139" priority="140">
      <formula>$F49="Modification"</formula>
    </cfRule>
    <cfRule type="expression" dxfId="138" priority="141">
      <formula>$F49="Création"</formula>
    </cfRule>
  </conditionalFormatting>
  <conditionalFormatting sqref="B47">
    <cfRule type="expression" dxfId="137" priority="136">
      <formula>$F47="Fermeture"</formula>
    </cfRule>
    <cfRule type="expression" dxfId="136" priority="137">
      <formula>$F47="Modification"</formula>
    </cfRule>
    <cfRule type="expression" dxfId="135" priority="138">
      <formula>$F47="Création"</formula>
    </cfRule>
  </conditionalFormatting>
  <conditionalFormatting sqref="B46">
    <cfRule type="expression" dxfId="134" priority="133">
      <formula>$F46="Fermeture"</formula>
    </cfRule>
    <cfRule type="expression" dxfId="133" priority="134">
      <formula>$F46="Modification"</formula>
    </cfRule>
    <cfRule type="expression" dxfId="132" priority="135">
      <formula>$F46="Création"</formula>
    </cfRule>
  </conditionalFormatting>
  <conditionalFormatting sqref="B48">
    <cfRule type="expression" dxfId="131" priority="130">
      <formula>$F48="Fermeture"</formula>
    </cfRule>
    <cfRule type="expression" dxfId="130" priority="131">
      <formula>$F48="Modification"</formula>
    </cfRule>
    <cfRule type="expression" dxfId="129" priority="132">
      <formula>$F48="Création"</formula>
    </cfRule>
  </conditionalFormatting>
  <conditionalFormatting sqref="B50:B51">
    <cfRule type="expression" dxfId="128" priority="127">
      <formula>$F50="Fermeture"</formula>
    </cfRule>
    <cfRule type="expression" dxfId="127" priority="128">
      <formula>$F50="Modification"</formula>
    </cfRule>
    <cfRule type="expression" dxfId="126" priority="129">
      <formula>$F50="Création"</formula>
    </cfRule>
  </conditionalFormatting>
  <conditionalFormatting sqref="B49">
    <cfRule type="expression" dxfId="125" priority="124">
      <formula>$F49="Fermeture"</formula>
    </cfRule>
    <cfRule type="expression" dxfId="124" priority="125">
      <formula>$F49="Modification"</formula>
    </cfRule>
    <cfRule type="expression" dxfId="123" priority="126">
      <formula>$F49="Création"</formula>
    </cfRule>
  </conditionalFormatting>
  <conditionalFormatting sqref="B49">
    <cfRule type="expression" dxfId="122" priority="121">
      <formula>$F49="Fermeture"</formula>
    </cfRule>
    <cfRule type="expression" dxfId="121" priority="122">
      <formula>$F49="Modification"</formula>
    </cfRule>
    <cfRule type="expression" dxfId="120" priority="123">
      <formula>$F49="Création"</formula>
    </cfRule>
  </conditionalFormatting>
  <conditionalFormatting sqref="B48">
    <cfRule type="expression" dxfId="119" priority="118">
      <formula>$F48="Fermeture"</formula>
    </cfRule>
    <cfRule type="expression" dxfId="118" priority="119">
      <formula>$F48="Modification"</formula>
    </cfRule>
    <cfRule type="expression" dxfId="117" priority="120">
      <formula>$F48="Création"</formula>
    </cfRule>
  </conditionalFormatting>
  <conditionalFormatting sqref="B50:B51">
    <cfRule type="expression" dxfId="116" priority="115">
      <formula>$F50="Fermeture"</formula>
    </cfRule>
    <cfRule type="expression" dxfId="115" priority="116">
      <formula>$F50="Modification"</formula>
    </cfRule>
    <cfRule type="expression" dxfId="114" priority="117">
      <formula>$F50="Création"</formula>
    </cfRule>
  </conditionalFormatting>
  <conditionalFormatting sqref="B46">
    <cfRule type="expression" dxfId="113" priority="112">
      <formula>$F46="Fermeture"</formula>
    </cfRule>
    <cfRule type="expression" dxfId="112" priority="113">
      <formula>$F46="Modification"</formula>
    </cfRule>
    <cfRule type="expression" dxfId="111" priority="114">
      <formula>$F46="Création"</formula>
    </cfRule>
  </conditionalFormatting>
  <conditionalFormatting sqref="B46">
    <cfRule type="expression" dxfId="110" priority="109">
      <formula>$F46="Fermeture"</formula>
    </cfRule>
    <cfRule type="expression" dxfId="109" priority="110">
      <formula>$F46="Modification"</formula>
    </cfRule>
    <cfRule type="expression" dxfId="108" priority="111">
      <formula>$F46="Création"</formula>
    </cfRule>
  </conditionalFormatting>
  <conditionalFormatting sqref="B48">
    <cfRule type="expression" dxfId="107" priority="106">
      <formula>$F48="Fermeture"</formula>
    </cfRule>
    <cfRule type="expression" dxfId="106" priority="107">
      <formula>$F48="Modification"</formula>
    </cfRule>
    <cfRule type="expression" dxfId="105" priority="108">
      <formula>$F48="Création"</formula>
    </cfRule>
  </conditionalFormatting>
  <conditionalFormatting sqref="B47">
    <cfRule type="expression" dxfId="104" priority="103">
      <formula>$F47="Fermeture"</formula>
    </cfRule>
    <cfRule type="expression" dxfId="103" priority="104">
      <formula>$F47="Modification"</formula>
    </cfRule>
    <cfRule type="expression" dxfId="102" priority="105">
      <formula>$F47="Création"</formula>
    </cfRule>
  </conditionalFormatting>
  <conditionalFormatting sqref="B46">
    <cfRule type="expression" dxfId="101" priority="100">
      <formula>$F46="Fermeture"</formula>
    </cfRule>
    <cfRule type="expression" dxfId="100" priority="101">
      <formula>$F46="Modification"</formula>
    </cfRule>
    <cfRule type="expression" dxfId="99" priority="102">
      <formula>$F46="Création"</formula>
    </cfRule>
  </conditionalFormatting>
  <conditionalFormatting sqref="B48">
    <cfRule type="expression" dxfId="98" priority="97">
      <formula>$F48="Fermeture"</formula>
    </cfRule>
    <cfRule type="expression" dxfId="97" priority="98">
      <formula>$F48="Modification"</formula>
    </cfRule>
    <cfRule type="expression" dxfId="96" priority="99">
      <formula>$F48="Création"</formula>
    </cfRule>
  </conditionalFormatting>
  <conditionalFormatting sqref="B47">
    <cfRule type="expression" dxfId="95" priority="94">
      <formula>$F47="Fermeture"</formula>
    </cfRule>
    <cfRule type="expression" dxfId="94" priority="95">
      <formula>$F47="Modification"</formula>
    </cfRule>
    <cfRule type="expression" dxfId="93" priority="96">
      <formula>$F47="Création"</formula>
    </cfRule>
  </conditionalFormatting>
  <conditionalFormatting sqref="B47">
    <cfRule type="expression" dxfId="92" priority="91">
      <formula>$F47="Fermeture"</formula>
    </cfRule>
    <cfRule type="expression" dxfId="91" priority="92">
      <formula>$F47="Modification"</formula>
    </cfRule>
    <cfRule type="expression" dxfId="90" priority="93">
      <formula>$F47="Création"</formula>
    </cfRule>
  </conditionalFormatting>
  <conditionalFormatting sqref="B46">
    <cfRule type="expression" dxfId="89" priority="88">
      <formula>$F46="Fermeture"</formula>
    </cfRule>
    <cfRule type="expression" dxfId="88" priority="89">
      <formula>$F46="Modification"</formula>
    </cfRule>
    <cfRule type="expression" dxfId="87" priority="90">
      <formula>$F46="Création"</formula>
    </cfRule>
  </conditionalFormatting>
  <conditionalFormatting sqref="B48">
    <cfRule type="expression" dxfId="86" priority="85">
      <formula>$F48="Fermeture"</formula>
    </cfRule>
    <cfRule type="expression" dxfId="85" priority="86">
      <formula>$F48="Modification"</formula>
    </cfRule>
    <cfRule type="expression" dxfId="84" priority="87">
      <formula>$F48="Création"</formula>
    </cfRule>
  </conditionalFormatting>
  <conditionalFormatting sqref="B50:B51">
    <cfRule type="expression" dxfId="83" priority="82">
      <formula>$F50="Fermeture"</formula>
    </cfRule>
    <cfRule type="expression" dxfId="82" priority="83">
      <formula>$F50="Modification"</formula>
    </cfRule>
    <cfRule type="expression" dxfId="81" priority="84">
      <formula>$F50="Création"</formula>
    </cfRule>
  </conditionalFormatting>
  <conditionalFormatting sqref="B49">
    <cfRule type="expression" dxfId="80" priority="79">
      <formula>$F49="Fermeture"</formula>
    </cfRule>
    <cfRule type="expression" dxfId="79" priority="80">
      <formula>$F49="Modification"</formula>
    </cfRule>
    <cfRule type="expression" dxfId="78" priority="81">
      <formula>$F49="Création"</formula>
    </cfRule>
  </conditionalFormatting>
  <conditionalFormatting sqref="B51">
    <cfRule type="expression" dxfId="77" priority="76">
      <formula>$F51="Fermeture"</formula>
    </cfRule>
    <cfRule type="expression" dxfId="76" priority="77">
      <formula>$F51="Modification"</formula>
    </cfRule>
    <cfRule type="expression" dxfId="75" priority="78">
      <formula>$F51="Création"</formula>
    </cfRule>
  </conditionalFormatting>
  <conditionalFormatting sqref="A31:B31">
    <cfRule type="expression" dxfId="74" priority="73">
      <formula>$F31="Fermeture"</formula>
    </cfRule>
  </conditionalFormatting>
  <conditionalFormatting sqref="A31:B31">
    <cfRule type="expression" dxfId="73" priority="74">
      <formula>$F31="Modification"</formula>
    </cfRule>
    <cfRule type="expression" dxfId="72" priority="75">
      <formula>$F31="Création"</formula>
    </cfRule>
  </conditionalFormatting>
  <conditionalFormatting sqref="B26:B27">
    <cfRule type="expression" dxfId="71" priority="70">
      <formula>$F26="Fermeture"</formula>
    </cfRule>
    <cfRule type="expression" dxfId="70" priority="71">
      <formula>$F26="Modification"</formula>
    </cfRule>
    <cfRule type="expression" dxfId="69" priority="72">
      <formula>$F26="Création"</formula>
    </cfRule>
  </conditionalFormatting>
  <conditionalFormatting sqref="B26:B27">
    <cfRule type="expression" dxfId="68" priority="67">
      <formula>$F26="Fermeture"</formula>
    </cfRule>
    <cfRule type="expression" dxfId="67" priority="68">
      <formula>$F26="Modification"</formula>
    </cfRule>
    <cfRule type="expression" dxfId="66" priority="69">
      <formula>$F26="Création"</formula>
    </cfRule>
  </conditionalFormatting>
  <conditionalFormatting sqref="A26:A27">
    <cfRule type="expression" dxfId="65" priority="64">
      <formula>#REF!="Fermeture"</formula>
    </cfRule>
    <cfRule type="expression" dxfId="64" priority="65">
      <formula>#REF!="Modification"</formula>
    </cfRule>
    <cfRule type="expression" dxfId="63" priority="66">
      <formula>#REF!="Création"</formula>
    </cfRule>
  </conditionalFormatting>
  <conditionalFormatting sqref="A28:B28">
    <cfRule type="expression" dxfId="62" priority="61">
      <formula>$F28="Fermeture"</formula>
    </cfRule>
    <cfRule type="expression" dxfId="61" priority="62">
      <formula>$F28="Modification"</formula>
    </cfRule>
    <cfRule type="expression" dxfId="60" priority="63">
      <formula>$F28="Création"</formula>
    </cfRule>
  </conditionalFormatting>
  <conditionalFormatting sqref="B37:B45">
    <cfRule type="expression" dxfId="59" priority="58">
      <formula>$F37="Fermeture"</formula>
    </cfRule>
    <cfRule type="expression" dxfId="58" priority="59">
      <formula>$F37="Modification"</formula>
    </cfRule>
    <cfRule type="expression" dxfId="57" priority="60">
      <formula>$F37="Création"</formula>
    </cfRule>
  </conditionalFormatting>
  <conditionalFormatting sqref="A37:A51">
    <cfRule type="expression" dxfId="56" priority="55">
      <formula>$F37="Fermeture"</formula>
    </cfRule>
    <cfRule type="expression" dxfId="55" priority="56">
      <formula>$F37="Modification"</formula>
    </cfRule>
    <cfRule type="expression" dxfId="54" priority="57">
      <formula>$F37="Création"</formula>
    </cfRule>
  </conditionalFormatting>
  <conditionalFormatting sqref="A53:B53">
    <cfRule type="expression" dxfId="53" priority="52">
      <formula>$F53="Fermeture"</formula>
    </cfRule>
    <cfRule type="expression" dxfId="52" priority="53">
      <formula>$F53="Modification"</formula>
    </cfRule>
    <cfRule type="expression" dxfId="51" priority="54">
      <formula>$F53="Création"</formula>
    </cfRule>
  </conditionalFormatting>
  <conditionalFormatting sqref="S53">
    <cfRule type="expression" dxfId="50" priority="47">
      <formula>$H$15="Session Unique"</formula>
    </cfRule>
  </conditionalFormatting>
  <conditionalFormatting sqref="S53">
    <cfRule type="expression" dxfId="49" priority="48">
      <formula>$C53="Modification MCC"</formula>
    </cfRule>
    <cfRule type="expression" dxfId="48" priority="49">
      <formula>$C53="Modification"</formula>
    </cfRule>
    <cfRule type="expression" dxfId="47" priority="50">
      <formula>$C53="Création"</formula>
    </cfRule>
    <cfRule type="expression" dxfId="46" priority="51">
      <formula>$C53="Fermeture"</formula>
    </cfRule>
  </conditionalFormatting>
  <conditionalFormatting sqref="S53">
    <cfRule type="expression" dxfId="45" priority="46">
      <formula>$P53="CT (Contrôle terminal)"</formula>
    </cfRule>
  </conditionalFormatting>
  <conditionalFormatting sqref="S36">
    <cfRule type="expression" dxfId="44" priority="41">
      <formula>$H$15="Session Unique"</formula>
    </cfRule>
  </conditionalFormatting>
  <conditionalFormatting sqref="S36">
    <cfRule type="expression" dxfId="43" priority="42">
      <formula>$C36="Modification MCC"</formula>
    </cfRule>
    <cfRule type="expression" dxfId="42" priority="43">
      <formula>$C36="Modification"</formula>
    </cfRule>
    <cfRule type="expression" dxfId="41" priority="44">
      <formula>$C36="Création"</formula>
    </cfRule>
    <cfRule type="expression" dxfId="40" priority="45">
      <formula>$C36="Fermeture"</formula>
    </cfRule>
  </conditionalFormatting>
  <conditionalFormatting sqref="S36">
    <cfRule type="expression" dxfId="39" priority="40">
      <formula>$P36="CT (Contrôle terminal)"</formula>
    </cfRule>
  </conditionalFormatting>
  <conditionalFormatting sqref="S20:S34">
    <cfRule type="expression" dxfId="38" priority="35">
      <formula>$H$15="Session Unique"</formula>
    </cfRule>
  </conditionalFormatting>
  <conditionalFormatting sqref="S20:S34">
    <cfRule type="expression" dxfId="37" priority="36">
      <formula>$C20="Modification MCC"</formula>
    </cfRule>
    <cfRule type="expression" dxfId="36" priority="37">
      <formula>$C20="Modification"</formula>
    </cfRule>
    <cfRule type="expression" dxfId="35" priority="38">
      <formula>$C20="Création"</formula>
    </cfRule>
    <cfRule type="expression" dxfId="34" priority="39">
      <formula>$C20="Fermeture"</formula>
    </cfRule>
  </conditionalFormatting>
  <conditionalFormatting sqref="S20:S34">
    <cfRule type="expression" dxfId="33" priority="34">
      <formula>$P20="CT (Contrôle terminal)"</formula>
    </cfRule>
  </conditionalFormatting>
  <conditionalFormatting sqref="S35">
    <cfRule type="expression" dxfId="32" priority="29">
      <formula>$H$15="Session Unique"</formula>
    </cfRule>
  </conditionalFormatting>
  <conditionalFormatting sqref="S35">
    <cfRule type="expression" dxfId="31" priority="30">
      <formula>$C35="Modification MCC"</formula>
    </cfRule>
    <cfRule type="expression" dxfId="30" priority="31">
      <formula>$C35="Modification"</formula>
    </cfRule>
    <cfRule type="expression" dxfId="29" priority="32">
      <formula>$C35="Création"</formula>
    </cfRule>
    <cfRule type="expression" dxfId="28" priority="33">
      <formula>$C35="Fermeture"</formula>
    </cfRule>
  </conditionalFormatting>
  <conditionalFormatting sqref="S35">
    <cfRule type="expression" dxfId="27" priority="28">
      <formula>$P35="CT (Contrôle terminal)"</formula>
    </cfRule>
  </conditionalFormatting>
  <conditionalFormatting sqref="M51">
    <cfRule type="expression" dxfId="26" priority="21">
      <formula>$K51="CT (Contrôle terminal)"</formula>
    </cfRule>
  </conditionalFormatting>
  <conditionalFormatting sqref="P51:S51">
    <cfRule type="expression" dxfId="25" priority="20">
      <formula>$H$15="Session Unique"</formula>
    </cfRule>
  </conditionalFormatting>
  <conditionalFormatting sqref="K51:S51">
    <cfRule type="expression" dxfId="24" priority="24">
      <formula>$C51="Modification MCC"</formula>
    </cfRule>
    <cfRule type="expression" dxfId="23" priority="25">
      <formula>$C51="Modification"</formula>
    </cfRule>
    <cfRule type="expression" dxfId="22" priority="26">
      <formula>$C51="Création"</formula>
    </cfRule>
    <cfRule type="expression" dxfId="21" priority="27">
      <formula>$C51="Fermeture"</formula>
    </cfRule>
  </conditionalFormatting>
  <conditionalFormatting sqref="L51">
    <cfRule type="expression" dxfId="20" priority="22">
      <formula>$K51="CT (Contrôle terminal)"</formula>
    </cfRule>
  </conditionalFormatting>
  <conditionalFormatting sqref="L51">
    <cfRule type="expression" dxfId="19" priority="23">
      <formula>$K51="CCI (CC Intégral)"</formula>
    </cfRule>
  </conditionalFormatting>
  <conditionalFormatting sqref="N51:O51">
    <cfRule type="expression" dxfId="18" priority="19">
      <formula>$K51="CCI (CC Intégral)"</formula>
    </cfRule>
  </conditionalFormatting>
  <conditionalFormatting sqref="S51">
    <cfRule type="expression" dxfId="17" priority="18">
      <formula>$P51="CT (Contrôle terminal)"</formula>
    </cfRule>
  </conditionalFormatting>
  <conditionalFormatting sqref="Q51:R51">
    <cfRule type="expression" dxfId="16" priority="17">
      <formula>$P51="Autres"</formula>
    </cfRule>
  </conditionalFormatting>
  <conditionalFormatting sqref="M46:M50">
    <cfRule type="expression" dxfId="15" priority="10">
      <formula>$K46="CT (Contrôle terminal)"</formula>
    </cfRule>
  </conditionalFormatting>
  <conditionalFormatting sqref="P46:S50">
    <cfRule type="expression" dxfId="14" priority="9">
      <formula>$H$15="Session Unique"</formula>
    </cfRule>
  </conditionalFormatting>
  <conditionalFormatting sqref="E46:S50">
    <cfRule type="expression" dxfId="13" priority="13">
      <formula>$C46="Modification MCC"</formula>
    </cfRule>
    <cfRule type="expression" dxfId="12" priority="14">
      <formula>$C46="Modification"</formula>
    </cfRule>
    <cfRule type="expression" dxfId="11" priority="15">
      <formula>$C46="Création"</formula>
    </cfRule>
    <cfRule type="expression" dxfId="10" priority="16">
      <formula>$C46="Fermeture"</formula>
    </cfRule>
  </conditionalFormatting>
  <conditionalFormatting sqref="L46:L50">
    <cfRule type="expression" dxfId="9" priority="11">
      <formula>$K46="CT (Contrôle terminal)"</formula>
    </cfRule>
  </conditionalFormatting>
  <conditionalFormatting sqref="L46:L50">
    <cfRule type="expression" dxfId="8" priority="12">
      <formula>$K46="CCI (CC Intégral)"</formula>
    </cfRule>
  </conditionalFormatting>
  <conditionalFormatting sqref="J46:J51">
    <cfRule type="expression" dxfId="7" priority="8">
      <formula>$I46="NON"</formula>
    </cfRule>
  </conditionalFormatting>
  <conditionalFormatting sqref="N46:O50">
    <cfRule type="expression" dxfId="6" priority="7">
      <formula>$K46="CCI (CC Intégral)"</formula>
    </cfRule>
  </conditionalFormatting>
  <conditionalFormatting sqref="S46:S50">
    <cfRule type="expression" dxfId="5" priority="6">
      <formula>$P46="CT (Contrôle terminal)"</formula>
    </cfRule>
  </conditionalFormatting>
  <conditionalFormatting sqref="Q46:R50">
    <cfRule type="expression" dxfId="4" priority="5">
      <formula>$P46="Autres"</formula>
    </cfRule>
  </conditionalFormatting>
  <conditionalFormatting sqref="E51:J51">
    <cfRule type="expression" dxfId="3" priority="1">
      <formula>$C51="Modification MCC"</formula>
    </cfRule>
    <cfRule type="expression" dxfId="2" priority="2">
      <formula>$C51="Modification"</formula>
    </cfRule>
    <cfRule type="expression" dxfId="1" priority="3">
      <formula>$C51="Création"</formula>
    </cfRule>
    <cfRule type="expression" dxfId="0" priority="4">
      <formula>$C51="Fermeture"</formula>
    </cfRule>
  </conditionalFormatting>
  <dataValidations count="7">
    <dataValidation type="list" allowBlank="1" showInputMessage="1" showErrorMessage="1" sqref="N19:N300 Q19:Q300" xr:uid="{7402A8AD-33BC-437E-AA5B-601BD34F396A}">
      <formula1>List_Controle</formula1>
    </dataValidation>
    <dataValidation type="list" allowBlank="1" showInputMessage="1" showErrorMessage="1" sqref="K19:K300" xr:uid="{3EFC068E-853F-4D2B-8185-C32C4ABBE778}">
      <formula1>List_Controle2</formula1>
    </dataValidation>
    <dataValidation type="list" allowBlank="1" showInputMessage="1" showErrorMessage="1" sqref="C19:C300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:P300" xr:uid="{DC1F5E16-051D-4912-9B19-EF3F7D967DB8}">
      <formula1>"CT (Contrôle terminal), Autres"</formula1>
    </dataValidation>
    <dataValidation type="list" allowBlank="1" showInputMessage="1" showErrorMessage="1" sqref="E114:I300 E19:I50 E52:I112" xr:uid="{C09A54C0-3ACC-4A4F-8460-EBFE1937E8B7}">
      <formula1>"OUI, NON"</formula1>
    </dataValidation>
    <dataValidation type="list" allowBlank="1" showInputMessage="1" showErrorMessage="1" sqref="B19:B50 B52:B53" xr:uid="{2D09FBCE-DA4D-43A4-85F3-C3620863FD2C}">
      <formula1>List_NatureELP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423e94b-06f5-45be-b2c4-754e83326c2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A1F57CD38B24BBDE0DD26C8C0B9C2" ma:contentTypeVersion="15" ma:contentTypeDescription="Crée un document." ma:contentTypeScope="" ma:versionID="d125b0c517633eab26c4d72c27df7174">
  <xsd:schema xmlns:xsd="http://www.w3.org/2001/XMLSchema" xmlns:xs="http://www.w3.org/2001/XMLSchema" xmlns:p="http://schemas.microsoft.com/office/2006/metadata/properties" xmlns:ns3="f423e94b-06f5-45be-b2c4-754e83326c28" xmlns:ns4="dce5c879-9288-47ea-9099-40aa50da3e93" targetNamespace="http://schemas.microsoft.com/office/2006/metadata/properties" ma:root="true" ma:fieldsID="0c44f34f776ba9e65db73c13c745acee" ns3:_="" ns4:_="">
    <xsd:import namespace="f423e94b-06f5-45be-b2c4-754e83326c28"/>
    <xsd:import namespace="dce5c879-9288-47ea-9099-40aa50da3e9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DateTaken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23e94b-06f5-45be-b2c4-754e83326c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5c879-9288-47ea-9099-40aa50da3e9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Partage du hachage d’indicateu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purl.org/dc/elements/1.1/"/>
    <ds:schemaRef ds:uri="http://schemas.openxmlformats.org/package/2006/metadata/core-properties"/>
    <ds:schemaRef ds:uri="dce5c879-9288-47ea-9099-40aa50da3e93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microsoft.com/office/2006/documentManagement/types"/>
    <ds:schemaRef ds:uri="f423e94b-06f5-45be-b2c4-754e83326c28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DF5328A-1A89-4C90-ABC6-551BB4ACAC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23e94b-06f5-45be-b2c4-754e83326c28"/>
    <ds:schemaRef ds:uri="dce5c879-9288-47ea-9099-40aa50da3e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29</vt:i4>
      </vt:variant>
    </vt:vector>
  </HeadingPairs>
  <TitlesOfParts>
    <vt:vector size="36" baseType="lpstr">
      <vt:lpstr>Listes</vt:lpstr>
      <vt:lpstr>Calcul</vt:lpstr>
      <vt:lpstr>Fiche Générale</vt:lpstr>
      <vt:lpstr>M1 ANNUEL MAQUETTE</vt:lpstr>
      <vt:lpstr>M1 ANNUEL MCC</vt:lpstr>
      <vt:lpstr>M2 ANNUEL MAQUETTE</vt:lpstr>
      <vt:lpstr>M2 ANNUEL MCC</vt:lpstr>
      <vt:lpstr>CREATES</vt:lpstr>
      <vt:lpstr>CREATES_Antenne</vt:lpstr>
      <vt:lpstr>DS4H</vt:lpstr>
      <vt:lpstr>DS4H_Antenne</vt:lpstr>
      <vt:lpstr>ELMI</vt:lpstr>
      <vt:lpstr>ELMI_Antenne</vt:lpstr>
      <vt:lpstr>HEALTHY</vt:lpstr>
      <vt:lpstr>HEALTHY_Antenne</vt:lpstr>
      <vt:lpstr>IAE</vt:lpstr>
      <vt:lpstr>IDPD</vt:lpstr>
      <vt:lpstr>INSPE</vt:lpstr>
      <vt:lpstr>LEXSOCIETE</vt:lpstr>
      <vt:lpstr>LEXSOCIETE_Antenne</vt:lpstr>
      <vt:lpstr>LIFE</vt:lpstr>
      <vt:lpstr>list_cmp</vt:lpstr>
      <vt:lpstr>List_CNU</vt:lpstr>
      <vt:lpstr>List_Controle</vt:lpstr>
      <vt:lpstr>List_Controle2</vt:lpstr>
      <vt:lpstr>List_Mutualisation</vt:lpstr>
      <vt:lpstr>List_NatureELP</vt:lpstr>
      <vt:lpstr>List_RegimeInscription</vt:lpstr>
      <vt:lpstr>List_Statut</vt:lpstr>
      <vt:lpstr>List_Type</vt:lpstr>
      <vt:lpstr>ODYSSEE</vt:lpstr>
      <vt:lpstr>ODYSSEE_Antenne</vt:lpstr>
      <vt:lpstr>POLYTECH_SOPHIA</vt:lpstr>
      <vt:lpstr>SPECTRUM</vt:lpstr>
      <vt:lpstr>SPECTRUM_ANTENNE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Kelly CICCOLINI</cp:lastModifiedBy>
  <cp:revision/>
  <dcterms:created xsi:type="dcterms:W3CDTF">2022-09-27T13:03:25Z</dcterms:created>
  <dcterms:modified xsi:type="dcterms:W3CDTF">2024-12-23T17:43:17Z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0x010100F5CA1F57CD38B24BBDE0DD26C8C0B9C2</vt:lpwstr>
  </property>
  <property fmtid="{D5CDD505-2E9C-101B-9397-08002B2CF9AE}" pid="3" name="MediaServiceImageTags">
    <vt:lpwstr/>
  </property>
</Properties>
</file>