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C:\Users\kciccolini\OneDrive - Université Nice Sophia Antipolis\Bureau\ODF LIFE 24-25\"/>
    </mc:Choice>
  </mc:AlternateContent>
  <xr:revisionPtr revIDLastSave="0" documentId="13_ncr:1_{31968DCD-ACA7-4C3C-A792-373E39C6F75B}" xr6:coauthVersionLast="36" xr6:coauthVersionMax="47" xr10:uidLastSave="{00000000-0000-0000-0000-000000000000}"/>
  <bookViews>
    <workbookView xWindow="0" yWindow="0" windowWidth="23040" windowHeight="8940" firstSheet="2" activeTab="5" xr2:uid="{9773176B-C167-42D3-A34D-DED7C114DA88}"/>
  </bookViews>
  <sheets>
    <sheet name="Listes" sheetId="15" state="hidden" r:id="rId1"/>
    <sheet name="Calcul" sheetId="21" state="hidden" r:id="rId2"/>
    <sheet name="Fiche Générale" sheetId="2" r:id="rId3"/>
    <sheet name="M1 ANNUEL MAQUETTE" sheetId="3" r:id="rId4"/>
    <sheet name="M1 ANNUEL MCC" sheetId="4" r:id="rId5"/>
    <sheet name="M2 ANNUEL MAQUETTE" sheetId="12" r:id="rId6"/>
    <sheet name="M2 ANNUEL MCC" sheetId="22" r:id="rId7"/>
  </sheets>
  <externalReferences>
    <externalReference r:id="rId8"/>
  </externalReference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#REF!</definedName>
    <definedName name="liste_mention" localSheetId="5">#REF!</definedName>
    <definedName name="liste_mention" localSheetId="6">#REF!</definedName>
    <definedName name="liste_mention">#REF!</definedName>
    <definedName name="Médecine" localSheetId="5">#REF!</definedName>
    <definedName name="Médecine" localSheetId="6">#REF!</definedName>
    <definedName name="Médecine">#REF!</definedName>
    <definedName name="ODYSSEE">Listes!$G$12:$G$15</definedName>
    <definedName name="ODYSSEE_Antenne">Listes!$D$26:$D$28</definedName>
    <definedName name="POLYTECH_SOPHIA">Listes!$G$12:$G$13</definedName>
    <definedName name="Por" localSheetId="5">#REF!</definedName>
    <definedName name="Por" localSheetId="6">#REF!</definedName>
    <definedName name="Por">#REF!</definedName>
    <definedName name="Portail_Droit" localSheetId="6">#REF!</definedName>
    <definedName name="Portail_Droit">#REF!</definedName>
    <definedName name="Portail_EG" localSheetId="6">#REF!</definedName>
    <definedName name="Portail_EG">#REF!</definedName>
    <definedName name="Portail_SHS" localSheetId="5">#REF!</definedName>
    <definedName name="Portail_SHS" localSheetId="6">#REF!</definedName>
    <definedName name="Portail_SHS">#REF!</definedName>
    <definedName name="Portail_SHS_LLAC" localSheetId="6">#REF!</definedName>
    <definedName name="Portail_SHS_LLAC">#REF!</definedName>
    <definedName name="Portail_ST_SV" localSheetId="6">#REF!</definedName>
    <definedName name="Portail_ST_SV">#REF!</definedName>
    <definedName name="Portail_STAPS" localSheetId="6">#REF!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 i="4" l="1"/>
  <c r="B40" i="4"/>
  <c r="B39" i="4"/>
  <c r="B38" i="4"/>
  <c r="A42" i="4"/>
  <c r="C67" i="4" l="1"/>
  <c r="C66" i="4"/>
  <c r="C65" i="4"/>
  <c r="C64" i="4"/>
  <c r="C63" i="4"/>
  <c r="A77" i="22"/>
  <c r="B77" i="22"/>
  <c r="C77" i="22"/>
  <c r="C51" i="4"/>
  <c r="B85" i="22"/>
  <c r="C91" i="22" l="1"/>
  <c r="C90" i="22"/>
  <c r="C89" i="22"/>
  <c r="C88" i="22"/>
  <c r="C87" i="22"/>
  <c r="C86" i="22"/>
  <c r="C84" i="22"/>
  <c r="C83" i="22"/>
  <c r="C82" i="22"/>
  <c r="C81" i="22"/>
  <c r="C80" i="22"/>
  <c r="C79" i="22"/>
  <c r="C78" i="22"/>
  <c r="C76" i="22"/>
  <c r="C75" i="22"/>
  <c r="C74" i="22"/>
  <c r="C73" i="22"/>
  <c r="C72" i="22"/>
  <c r="C71" i="22"/>
  <c r="C70" i="22"/>
  <c r="C69" i="22"/>
  <c r="C68" i="22"/>
  <c r="C67"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2" i="2" l="1"/>
  <c r="W18" i="21" l="1"/>
  <c r="T18" i="21"/>
  <c r="Q18" i="21"/>
  <c r="N18" i="21"/>
  <c r="H5" i="21"/>
  <c r="B4" i="2" l="1"/>
  <c r="C288" i="22" l="1"/>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B91" i="22"/>
  <c r="A91" i="22"/>
  <c r="B90" i="22"/>
  <c r="A90" i="22"/>
  <c r="B89" i="22"/>
  <c r="A89" i="22"/>
  <c r="B88" i="22"/>
  <c r="A88" i="22"/>
  <c r="B87" i="22"/>
  <c r="A87" i="22"/>
  <c r="B86" i="22"/>
  <c r="A86" i="22"/>
  <c r="B84" i="22"/>
  <c r="A84" i="22"/>
  <c r="B83" i="22"/>
  <c r="A83" i="22"/>
  <c r="B82" i="22"/>
  <c r="A82" i="22"/>
  <c r="B81" i="22"/>
  <c r="A81" i="22"/>
  <c r="B80" i="22"/>
  <c r="A80" i="22"/>
  <c r="B79" i="22"/>
  <c r="A79" i="22"/>
  <c r="B78" i="22"/>
  <c r="A78" i="22"/>
  <c r="B76" i="22"/>
  <c r="A76" i="22"/>
  <c r="B75" i="22"/>
  <c r="A75" i="22"/>
  <c r="B74" i="22"/>
  <c r="A74" i="22"/>
  <c r="B73" i="22"/>
  <c r="A73" i="22"/>
  <c r="B72" i="22"/>
  <c r="A72" i="22"/>
  <c r="B71" i="22"/>
  <c r="A71" i="22"/>
  <c r="B70" i="22"/>
  <c r="A70" i="22"/>
  <c r="B69" i="22"/>
  <c r="A69" i="22"/>
  <c r="B68" i="22"/>
  <c r="A68" i="22"/>
  <c r="B67" i="22"/>
  <c r="A67" i="22"/>
  <c r="B65" i="22"/>
  <c r="A65" i="22"/>
  <c r="B64" i="22"/>
  <c r="A64" i="22"/>
  <c r="B63" i="22"/>
  <c r="A63" i="22"/>
  <c r="B62" i="22"/>
  <c r="A62" i="22"/>
  <c r="B61" i="22"/>
  <c r="A61" i="22"/>
  <c r="B60" i="22"/>
  <c r="A60" i="22"/>
  <c r="B59" i="22"/>
  <c r="A59" i="22"/>
  <c r="B58" i="22"/>
  <c r="A58" i="22"/>
  <c r="B57" i="22"/>
  <c r="A57" i="22"/>
  <c r="B56" i="22"/>
  <c r="A56" i="22"/>
  <c r="B55" i="22"/>
  <c r="A55" i="22"/>
  <c r="B54" i="22"/>
  <c r="A54" i="22"/>
  <c r="B53" i="22"/>
  <c r="A53" i="22"/>
  <c r="B52" i="22"/>
  <c r="A52" i="22"/>
  <c r="B51" i="22"/>
  <c r="A51" i="22"/>
  <c r="B50" i="22"/>
  <c r="A50" i="22"/>
  <c r="B49" i="22"/>
  <c r="A49" i="22"/>
  <c r="B48" i="22"/>
  <c r="A48" i="22"/>
  <c r="B47" i="22"/>
  <c r="A47" i="22"/>
  <c r="B46" i="22"/>
  <c r="A46" i="22"/>
  <c r="B45" i="22"/>
  <c r="A45" i="22"/>
  <c r="B44" i="22"/>
  <c r="A44" i="22"/>
  <c r="B43" i="22"/>
  <c r="A43" i="22"/>
  <c r="B42" i="22"/>
  <c r="A42" i="22"/>
  <c r="B41" i="22"/>
  <c r="A41" i="22"/>
  <c r="B40" i="22"/>
  <c r="A40" i="22"/>
  <c r="B39" i="22"/>
  <c r="A39" i="22"/>
  <c r="B38" i="22"/>
  <c r="A38" i="22"/>
  <c r="B37" i="22"/>
  <c r="A37" i="22"/>
  <c r="B36" i="22"/>
  <c r="A36" i="22"/>
  <c r="B35" i="22"/>
  <c r="A35" i="22"/>
  <c r="B34" i="22"/>
  <c r="A34" i="22"/>
  <c r="B33" i="22"/>
  <c r="A33" i="22"/>
  <c r="B32" i="22"/>
  <c r="A32" i="22"/>
  <c r="B31" i="22"/>
  <c r="A31" i="22"/>
  <c r="B30" i="22"/>
  <c r="A30" i="22"/>
  <c r="B29" i="22"/>
  <c r="A29" i="22"/>
  <c r="B28" i="22"/>
  <c r="A28" i="22"/>
  <c r="B27" i="22"/>
  <c r="A27" i="22"/>
  <c r="B26" i="22"/>
  <c r="A26" i="22"/>
  <c r="B25" i="22"/>
  <c r="A25" i="22"/>
  <c r="B24" i="22"/>
  <c r="A24" i="22"/>
  <c r="B23" i="22"/>
  <c r="A23" i="22"/>
  <c r="B22" i="22"/>
  <c r="A22" i="22"/>
  <c r="B21" i="22"/>
  <c r="A21" i="22"/>
  <c r="B20" i="22"/>
  <c r="A20" i="22"/>
  <c r="B19" i="22"/>
  <c r="A19" i="22"/>
  <c r="E15" i="4"/>
  <c r="E15" i="22"/>
  <c r="B15" i="22"/>
  <c r="H15" i="22"/>
  <c r="E10"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G5" i="21" s="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F18" i="21" l="1"/>
  <c r="L18" i="21"/>
  <c r="A5" i="21"/>
  <c r="A18" i="21" s="1"/>
  <c r="J5" i="21"/>
  <c r="J18" i="21" s="1"/>
  <c r="D5" i="21"/>
  <c r="D7" i="21" s="1"/>
  <c r="H13" i="12" s="1"/>
  <c r="K18" i="21"/>
  <c r="I18" i="21"/>
  <c r="H18" i="21"/>
  <c r="C18" i="21"/>
  <c r="B18" i="21"/>
  <c r="E18" i="21"/>
  <c r="G18" i="21"/>
  <c r="G7" i="21"/>
  <c r="J20" i="21" l="1"/>
  <c r="A7" i="21"/>
  <c r="H13" i="3" s="1"/>
  <c r="J7" i="21"/>
  <c r="D18" i="21"/>
  <c r="D20" i="21" s="1"/>
  <c r="A20" i="21"/>
  <c r="H15" i="3" s="1"/>
  <c r="G20" i="21"/>
  <c r="A10" i="21" l="1"/>
  <c r="A16" i="2" s="1"/>
  <c r="A22" i="21"/>
  <c r="B16" i="2" s="1"/>
  <c r="G10" i="21"/>
  <c r="C16" i="2" s="1"/>
  <c r="G22" i="21"/>
  <c r="D16" i="2" s="1"/>
  <c r="H15" i="12"/>
  <c r="C31" i="4" l="1"/>
  <c r="C19" i="4"/>
  <c r="E13" i="12"/>
  <c r="E13" i="22" s="1"/>
  <c r="B13" i="12"/>
  <c r="B13" i="22" s="1"/>
  <c r="E10" i="12"/>
  <c r="E7" i="12"/>
  <c r="B7" i="12"/>
  <c r="E13" i="4"/>
  <c r="B15" i="4"/>
  <c r="B13" i="4"/>
  <c r="A24" i="4"/>
  <c r="A25" i="4"/>
  <c r="A26" i="4"/>
  <c r="A27" i="4"/>
  <c r="A28" i="4"/>
  <c r="A29" i="4"/>
  <c r="A30" i="4"/>
  <c r="A31" i="4"/>
  <c r="A32" i="4"/>
  <c r="A33" i="4"/>
  <c r="A34" i="4"/>
  <c r="A35" i="4"/>
  <c r="A36" i="4"/>
  <c r="A37"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23" i="4"/>
  <c r="A20" i="4"/>
  <c r="A21" i="4"/>
  <c r="A22" i="4"/>
  <c r="A19" i="4"/>
  <c r="C24" i="4"/>
  <c r="C25" i="4"/>
  <c r="C26" i="4"/>
  <c r="C27" i="4"/>
  <c r="C28" i="4"/>
  <c r="C29" i="4"/>
  <c r="C30" i="4"/>
  <c r="C32" i="4"/>
  <c r="C33" i="4"/>
  <c r="C34" i="4"/>
  <c r="C35" i="4"/>
  <c r="C36" i="4"/>
  <c r="C37" i="4"/>
  <c r="C42" i="4"/>
  <c r="C43" i="4"/>
  <c r="C44" i="4"/>
  <c r="C45" i="4"/>
  <c r="C46" i="4"/>
  <c r="C47" i="4"/>
  <c r="C48" i="4"/>
  <c r="C49" i="4"/>
  <c r="C50" i="4"/>
  <c r="C52" i="4"/>
  <c r="C53" i="4"/>
  <c r="C54" i="4"/>
  <c r="C55" i="4"/>
  <c r="C57" i="4"/>
  <c r="C58" i="4"/>
  <c r="C59" i="4"/>
  <c r="C60" i="4"/>
  <c r="C61" i="4"/>
  <c r="C62"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23" i="4"/>
  <c r="C20" i="4"/>
  <c r="C21" i="4"/>
  <c r="C22" i="4"/>
  <c r="B7" i="3"/>
  <c r="E10" i="3"/>
  <c r="E7" i="3"/>
  <c r="B7" i="4"/>
  <c r="E10" i="4" l="1"/>
  <c r="E7" i="4"/>
  <c r="B20" i="4" l="1"/>
  <c r="B21" i="4"/>
  <c r="B22" i="4"/>
  <c r="B19" i="4"/>
  <c r="B25" i="4"/>
  <c r="B26" i="4"/>
  <c r="B27" i="4"/>
  <c r="B28" i="4"/>
  <c r="B29" i="4"/>
  <c r="B30" i="4"/>
  <c r="B31" i="4"/>
  <c r="B32" i="4"/>
  <c r="B33" i="4"/>
  <c r="B34" i="4"/>
  <c r="B35" i="4"/>
  <c r="B36" i="4"/>
  <c r="B37"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23" i="4"/>
  <c r="H7" i="12" l="1"/>
  <c r="H7" i="3"/>
  <c r="H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tc={FFEE83AA-3251-47C9-81CB-4F926783F4E1}</author>
  </authors>
  <commentList>
    <comment ref="C72" authorId="0" shapeId="0" xr:uid="{FABB6C38-99E1-4670-BFF5-60EAAB91803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@Kelly Ciccolini sur le diplôme des étudiants, il y aura écrit "parcours 1" ? 2, 3?
Reply:
    Pas sur le diplôme mais sur l'inscription pédagogique oui. 
Sinon on peut partir sur des titres de parcours spécifiques au niveau du choix mais je ne sais pas quoi indiquer du coup
Reply:
    ok, on attend le retour du rf</t>
        </r>
      </text>
    </comment>
  </commentList>
</comments>
</file>

<file path=xl/sharedStrings.xml><?xml version="1.0" encoding="utf-8"?>
<sst xmlns="http://schemas.openxmlformats.org/spreadsheetml/2006/main" count="2372" uniqueCount="654">
  <si>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</si>
  <si>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</si>
  <si>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</si>
  <si>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</si>
  <si>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</si>
  <si>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</si>
  <si>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</si>
  <si>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</si>
  <si>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</si>
  <si>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</si>
  <si>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</si>
  <si>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</si>
  <si>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</si>
  <si>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</si>
  <si>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</si>
  <si>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</si>
  <si>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</si>
  <si>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</si>
  <si>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</si>
  <si>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</si>
  <si>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</si>
  <si>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</si>
  <si>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</si>
  <si>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</si>
  <si>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</si>
  <si>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</si>
  <si>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</si>
  <si>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</si>
  <si>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</si>
  <si>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</si>
  <si>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</si>
  <si>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</si>
  <si>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</si>
  <si>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</si>
  <si>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</si>
  <si>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</si>
  <si>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</si>
  <si>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</si>
  <si>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</si>
  <si>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</si>
  <si>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</si>
  <si>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</si>
  <si>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</si>
  <si>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</si>
  <si>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</si>
  <si>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</si>
  <si>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</si>
  <si>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</si>
  <si>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</si>
  <si>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</si>
  <si>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</si>
  <si>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</si>
  <si>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</si>
  <si>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</si>
  <si>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</si>
  <si>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</si>
  <si>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</si>
  <si>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</si>
  <si>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</si>
  <si>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</si>
  <si>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</si>
  <si>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</si>
  <si>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</si>
  <si>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</si>
  <si>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</si>
  <si>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</si>
  <si>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</si>
  <si>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</si>
  <si>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</si>
  <si>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</si>
  <si>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</si>
  <si>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</si>
  <si>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</si>
  <si>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</si>
  <si>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</si>
  <si>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</si>
  <si>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</si>
  <si>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</si>
  <si>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</si>
  <si>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</si>
  <si>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</si>
  <si>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</si>
  <si>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</si>
  <si>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</si>
  <si>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</si>
  <si>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</si>
  <si>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</si>
  <si>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</si>
  <si>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</si>
  <si>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</si>
  <si>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</si>
  <si>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</si>
  <si>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</si>
  <si>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</si>
  <si>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</si>
  <si>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</si>
  <si>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</si>
  <si>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</si>
  <si>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</si>
  <si>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</si>
  <si>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</si>
  <si>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</si>
  <si>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</si>
  <si>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</si>
  <si>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</si>
  <si>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</si>
  <si>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</si>
  <si>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</si>
  <si>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</si>
  <si>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</si>
  <si>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</si>
  <si>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</si>
  <si>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</si>
  <si>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</si>
  <si>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</si>
  <si>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</si>
  <si>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</si>
  <si>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</si>
  <si>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</si>
  <si>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</si>
  <si>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</si>
  <si>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</si>
  <si>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</si>
  <si>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</si>
  <si>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</si>
  <si>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</si>
  <si>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</si>
  <si>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</si>
  <si>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</si>
  <si>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</si>
  <si>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</si>
  <si>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</si>
  <si>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</si>
  <si>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</si>
  <si>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</si>
  <si>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</si>
  <si>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</si>
  <si>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</si>
  <si>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</si>
  <si>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</si>
  <si>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</si>
  <si>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</si>
  <si>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</si>
  <si>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</si>
  <si>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</si>
  <si>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</si>
  <si>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</si>
  <si>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</si>
  <si>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</si>
  <si>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</si>
  <si>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</si>
  <si>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</si>
  <si>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</si>
  <si>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</si>
  <si>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</si>
  <si>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</si>
  <si>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</si>
  <si>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</si>
  <si>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</si>
  <si>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</si>
  <si>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</si>
  <si>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</si>
  <si>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</si>
  <si>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</si>
  <si>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</si>
  <si>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</si>
  <si>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</si>
  <si>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</si>
  <si>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</si>
  <si>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</si>
  <si>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</si>
  <si>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</si>
  <si>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</si>
  <si>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</si>
  <si>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</si>
  <si>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</si>
  <si>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</si>
  <si>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</si>
  <si>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</si>
  <si>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</si>
  <si>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</si>
  <si>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</si>
  <si>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</si>
  <si>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</si>
  <si>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</si>
  <si>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</si>
  <si>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</si>
  <si>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</si>
  <si>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</si>
  <si>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</si>
  <si>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</si>
  <si>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</si>
  <si>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</si>
  <si>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</si>
  <si>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</si>
  <si>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</si>
  <si>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</si>
  <si>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</si>
  <si>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</si>
  <si>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</si>
  <si>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</si>
  <si>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</si>
  <si>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</si>
  <si>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</si>
  <si>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</si>
  <si>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</si>
  <si>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</si>
  <si>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</si>
  <si>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</si>
  <si>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</si>
  <si>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</si>
  <si>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</si>
  <si>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</si>
  <si>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</si>
  <si>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</si>
  <si>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</si>
  <si>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</si>
  <si>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</si>
  <si>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</si>
  <si>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</si>
  <si>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</si>
  <si>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</si>
  <si>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</si>
  <si>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</si>
  <si>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</si>
  <si>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</si>
  <si>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</si>
  <si>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</si>
  <si>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</si>
  <si>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</si>
  <si>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</si>
  <si>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</si>
  <si>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</si>
  <si>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</si>
  <si>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</si>
  <si>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</si>
  <si>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</si>
  <si>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</si>
  <si>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Seconde Chance</t>
  </si>
  <si>
    <t>Session M2</t>
  </si>
  <si>
    <t>Parcours Type en Master</t>
  </si>
  <si>
    <t>Parcours Type</t>
  </si>
  <si>
    <t>Neurosciences Cellulaires et Intégrées (NCI)</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</si>
  <si>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</si>
  <si>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</si>
  <si>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</si>
  <si>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</si>
  <si>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</si>
  <si>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</si>
  <si>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</si>
  <si>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Avec moyenne égale ou supérieure à 10/20.</t>
  </si>
  <si>
    <t>Obtention du Semestre</t>
  </si>
  <si>
    <t>Formation annualisée - 2 blocs de compensation - Bloc A (Bloc disciplinaires) et Bloc B (Outils/Stage)</t>
  </si>
  <si>
    <t>Obtention de l'Année</t>
  </si>
  <si>
    <t>Avec moyenne égale ou supérieure à 10/20 pour chacun des 2 Blocs de compensation (Disciplinaires (A) ou Outils/Stage (B)) - Bloc Outils/stage en session unique</t>
  </si>
  <si>
    <t>Note éliminatoire/ Note seuil</t>
  </si>
  <si>
    <t>UE &gt;=7 (en M1 et M2)</t>
  </si>
  <si>
    <t>REDOUBLEMENT</t>
  </si>
  <si>
    <t>Autorisé après accord du comité de pilotage.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</si>
  <si>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</si>
  <si>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</si>
  <si>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</si>
  <si>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Composante</t>
  </si>
  <si>
    <t>Diplôme</t>
  </si>
  <si>
    <t>Code diplôme</t>
  </si>
  <si>
    <t>Parcours type</t>
  </si>
  <si>
    <t>1ère session</t>
  </si>
  <si>
    <t xml:space="preserve">Seconde Chance </t>
  </si>
  <si>
    <t xml:space="preserve">Année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</si>
  <si>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</si>
  <si>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</si>
  <si>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</si>
  <si>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</si>
  <si>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</si>
  <si>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</si>
  <si>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</si>
  <si>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</si>
  <si>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</si>
  <si>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</si>
  <si>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</si>
  <si>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</si>
  <si>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</si>
  <si>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</si>
  <si>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</si>
  <si>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</si>
  <si>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</si>
  <si>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</si>
  <si>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</si>
  <si>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</si>
  <si>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</si>
  <si>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</si>
  <si>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</si>
  <si>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3h</t>
  </si>
  <si>
    <t>Autres</t>
  </si>
  <si>
    <t>Oral ou écrit selon décision du jury</t>
  </si>
  <si>
    <t>1h30</t>
  </si>
  <si>
    <t>2h</t>
  </si>
  <si>
    <t>30min</t>
  </si>
  <si>
    <t xml:space="preserve">1h </t>
  </si>
  <si>
    <t>0.2</t>
  </si>
  <si>
    <t>15min</t>
  </si>
  <si>
    <t>0.5</t>
  </si>
  <si>
    <t>20min</t>
  </si>
  <si>
    <t>0.1</t>
  </si>
  <si>
    <t>NON</t>
  </si>
  <si>
    <t xml:space="preserve">Composante </t>
  </si>
  <si>
    <t xml:space="preserve">Code diplôme </t>
  </si>
  <si>
    <t xml:space="preserve">1ère année </t>
  </si>
  <si>
    <t xml:space="preserve">Code année </t>
  </si>
  <si>
    <t>Heures Maquette</t>
  </si>
  <si>
    <t xml:space="preserve">Semestre </t>
  </si>
  <si>
    <t>Code semestre</t>
  </si>
  <si>
    <t>Heures Valorisées</t>
  </si>
  <si>
    <t>Niveau</t>
  </si>
  <si>
    <t>Nouveau Libellé ELP</t>
  </si>
  <si>
    <t>ECTS</t>
  </si>
  <si>
    <t>Nouveau Code Apogée</t>
  </si>
  <si>
    <t>Langues</t>
  </si>
  <si>
    <t>Formation Porteuse</t>
  </si>
  <si>
    <t>Observations / Remarques
ex: Intervention à titre gracieux / Capacité d'accueil max</t>
  </si>
  <si>
    <t>BLOC A (NCI 1)</t>
  </si>
  <si>
    <t>SMBNC100</t>
  </si>
  <si>
    <t>1.1</t>
  </si>
  <si>
    <t xml:space="preserve">UE04 Circuits neuronaux, Neuroplasticité et Comportement </t>
  </si>
  <si>
    <t>SMUSVV04</t>
  </si>
  <si>
    <t>mutualisé avec SV</t>
  </si>
  <si>
    <t>1.2</t>
  </si>
  <si>
    <t>UE31 Neurobiologie cellulaire et moléculaire</t>
  </si>
  <si>
    <t>SMUSVV31</t>
  </si>
  <si>
    <t>1.3</t>
  </si>
  <si>
    <t xml:space="preserve">UE32 Neurobiologie du Stress et des Emotions </t>
  </si>
  <si>
    <t>SMUSVV32</t>
  </si>
  <si>
    <t>1.4</t>
  </si>
  <si>
    <t>2 UE AU CHOIX</t>
  </si>
  <si>
    <t>1.4.1</t>
  </si>
  <si>
    <t>Neuropharmacology</t>
  </si>
  <si>
    <t>SMUNS102</t>
  </si>
  <si>
    <t>Anglais</t>
  </si>
  <si>
    <t>Master Neurosciences- Parcours EMN online</t>
  </si>
  <si>
    <t>1.4.2</t>
  </si>
  <si>
    <t>UE07  Statistiques appliqués à la biologie</t>
  </si>
  <si>
    <t>SMUSVV07</t>
  </si>
  <si>
    <t>Master SV</t>
  </si>
  <si>
    <t>1.4.3</t>
  </si>
  <si>
    <t>UE23  Immunologie fondamentale</t>
  </si>
  <si>
    <t>SMUSVV23</t>
  </si>
  <si>
    <t>1.4.4</t>
  </si>
  <si>
    <t>UE25 New therapeutic approaches</t>
  </si>
  <si>
    <t>SMUSVV25</t>
  </si>
  <si>
    <t>1.4.5</t>
  </si>
  <si>
    <t>UE15 Technologies « Omiques »</t>
  </si>
  <si>
    <t>SMUSVV15</t>
  </si>
  <si>
    <t>1.4.6</t>
  </si>
  <si>
    <t>UE18 Signalisation Cellulaire</t>
  </si>
  <si>
    <t>SMUSVV18</t>
  </si>
  <si>
    <t>1.4.7</t>
  </si>
  <si>
    <t>SMUSVV34</t>
  </si>
  <si>
    <t>1.4.7.1</t>
  </si>
  <si>
    <t>34-1 Programmation Python et environnement Linux</t>
  </si>
  <si>
    <t>SMESV341</t>
  </si>
  <si>
    <t>1.4.7.2</t>
  </si>
  <si>
    <t>34-2 Projet bioinformatique</t>
  </si>
  <si>
    <t>SMESV342</t>
  </si>
  <si>
    <t>1.4.8</t>
  </si>
  <si>
    <t>SMUNS117</t>
  </si>
  <si>
    <t>1.4.9</t>
  </si>
  <si>
    <t>Functionnal Neuroanatomy and neurodevelopment</t>
  </si>
  <si>
    <t>SMUNS101</t>
  </si>
  <si>
    <t>Université de Valence et Université Jaume I, Castellón, Espagne, Master de neurosciences</t>
  </si>
  <si>
    <t>Enseignements dispensés en ligne, en distanciel</t>
  </si>
  <si>
    <t>BLOC B (NCI 1)</t>
  </si>
  <si>
    <t>SMBNC101</t>
  </si>
  <si>
    <t>2.1</t>
  </si>
  <si>
    <t>Communication scientifique</t>
  </si>
  <si>
    <t>SMUSVCS1</t>
  </si>
  <si>
    <t>TP dedoublé si plus de 20 étudiants</t>
  </si>
  <si>
    <t>2.2</t>
  </si>
  <si>
    <t>Anglais 1</t>
  </si>
  <si>
    <t>SMUSVAS1</t>
  </si>
  <si>
    <t>Dédoublement si plus de 20 étudiants (</t>
  </si>
  <si>
    <t>2.3</t>
  </si>
  <si>
    <t>1 UE OUTILS AU CHOIX</t>
  </si>
  <si>
    <t>SMONSNC2</t>
  </si>
  <si>
    <t>Min 1 - Max 1</t>
  </si>
  <si>
    <t>2.3.1</t>
  </si>
  <si>
    <t>UEA Expérimentation animale</t>
  </si>
  <si>
    <t>SMUSVPA</t>
  </si>
  <si>
    <t>2.3.2</t>
  </si>
  <si>
    <t>UE B Initiation au Traitement d'Images Biologiques (ITIB)</t>
  </si>
  <si>
    <t>SMUSVPB</t>
  </si>
  <si>
    <t>Dédoublement si plus de 20 étudiants (salle info)</t>
  </si>
  <si>
    <t>2.3.3</t>
  </si>
  <si>
    <t>UEC Techniques d'imagerie en Biologie pour la Recherche et la Médecine (TibioMed)</t>
  </si>
  <si>
    <t>SMUSVPC</t>
  </si>
  <si>
    <t>Dédoublement si plus de 20 étudiants (visite plateforme)</t>
  </si>
  <si>
    <t>2.3.4</t>
  </si>
  <si>
    <t xml:space="preserve">UED TIEX </t>
  </si>
  <si>
    <t>SMUSVPD</t>
  </si>
  <si>
    <t>2.3.5</t>
  </si>
  <si>
    <t>UEE Winter School- Conférences</t>
  </si>
  <si>
    <t>SMUSVPE</t>
  </si>
  <si>
    <t>2.3.6</t>
  </si>
  <si>
    <t>UEF Traitement Avancé d’Images Biologiques (TIAB)</t>
  </si>
  <si>
    <t>SMUSVPF</t>
  </si>
  <si>
    <t>2.3.7</t>
  </si>
  <si>
    <t>UEG Transfert de technologie/Entrepreunariat (TTE)</t>
  </si>
  <si>
    <t>SMUSVPG</t>
  </si>
  <si>
    <t>Oui (Invent UCA/ SKEMA)</t>
  </si>
  <si>
    <t>2.3.8</t>
  </si>
  <si>
    <t>UEH : Organoïdes</t>
  </si>
  <si>
    <t>SMUSVPH</t>
  </si>
  <si>
    <t>2.3.9</t>
  </si>
  <si>
    <t>UEI : Artificial Intelligence : Introduction to Machine Learning</t>
  </si>
  <si>
    <t>SMUSVPI</t>
  </si>
  <si>
    <t>Porteur : SPECTRUM
Public  : SPECTRUM/LIFE 
capacité : 30 étudiants 
2 groupes de TD  disciplinaires</t>
  </si>
  <si>
    <t>2.3.10</t>
  </si>
  <si>
    <t>SMUSVPJ</t>
  </si>
  <si>
    <t>2.4</t>
  </si>
  <si>
    <t>PPR : Stage Laboratoire</t>
  </si>
  <si>
    <t>SMUNSPR1</t>
  </si>
  <si>
    <t>2.4.1</t>
  </si>
  <si>
    <t>Présentation du projet de stage</t>
  </si>
  <si>
    <t>SMENSPR1</t>
  </si>
  <si>
    <t>2.4.2</t>
  </si>
  <si>
    <t>Présentation des résultats expérimentaux</t>
  </si>
  <si>
    <t>SMENSPR2</t>
  </si>
  <si>
    <t>2.4.3</t>
  </si>
  <si>
    <t>Rapport de stage</t>
  </si>
  <si>
    <t>SMENSPR3</t>
  </si>
  <si>
    <t>2.4.4</t>
  </si>
  <si>
    <t>Note de l'encadrant(e)</t>
  </si>
  <si>
    <t>SMENSPR4</t>
  </si>
  <si>
    <t>2.4.5</t>
  </si>
  <si>
    <t>Projet tutoré de préparation scientifique au stage de laboratoire</t>
  </si>
  <si>
    <t>SMENSPR5</t>
  </si>
  <si>
    <t>2.5</t>
  </si>
  <si>
    <t>Projet Personnel et Professionnel (PPP1)</t>
  </si>
  <si>
    <t>SMUNSPP1</t>
  </si>
  <si>
    <t>2.5.1</t>
  </si>
  <si>
    <t>SMENSPP1</t>
  </si>
  <si>
    <t>2.5.2</t>
  </si>
  <si>
    <t>Compétences informationnelles</t>
  </si>
  <si>
    <t>SMENSPP2</t>
  </si>
  <si>
    <t>Enseignement dématerialisé - MOOC de 8h</t>
  </si>
  <si>
    <t>2.5.3</t>
  </si>
  <si>
    <t>Hygiène et sécurité</t>
  </si>
  <si>
    <t>SMENSPP3</t>
  </si>
  <si>
    <t>Formation dématerialisé - asynchrone - Plateforme Néo</t>
  </si>
  <si>
    <t>2.5.4</t>
  </si>
  <si>
    <t xml:space="preserve">Ethique </t>
  </si>
  <si>
    <t>SMENSPP4</t>
  </si>
  <si>
    <t>Atelier - Dédoublement à 15 étudiants</t>
  </si>
  <si>
    <t>Libellé ELP</t>
  </si>
  <si>
    <t>Code Apogée</t>
  </si>
  <si>
    <t>BLOC A (NCI 2)</t>
  </si>
  <si>
    <t>UE06 NeuroImmunology</t>
  </si>
  <si>
    <t>SMUSVV06</t>
  </si>
  <si>
    <t>UE08 Evolution and Development of the Nervous System: presentation of associated disorders</t>
  </si>
  <si>
    <t>SMUSVV08</t>
  </si>
  <si>
    <t>UE33 Neurobiology of Acquired Brain Pathologies</t>
  </si>
  <si>
    <t>SMUSVV33</t>
  </si>
  <si>
    <t>UE01 Données biologiques en pratique I</t>
  </si>
  <si>
    <t>SMUSVV01</t>
  </si>
  <si>
    <t>01-1 Atelier omique</t>
  </si>
  <si>
    <t>SMESV011</t>
  </si>
  <si>
    <t>01-2 EMPP</t>
  </si>
  <si>
    <t>SMESV012</t>
  </si>
  <si>
    <t>1.4.1.2</t>
  </si>
  <si>
    <t xml:space="preserve">UE03 Physiopathologie et Medecine Moléculaire </t>
  </si>
  <si>
    <t>SMUSVV03</t>
  </si>
  <si>
    <t>UE05 Biological Data in Practice 2</t>
  </si>
  <si>
    <t>SMUSVV05</t>
  </si>
  <si>
    <t>05-1 Computational biology of omics data</t>
  </si>
  <si>
    <t>SMESV051</t>
  </si>
  <si>
    <t>05-2 Massive data analysis 2</t>
  </si>
  <si>
    <t>SMESV052</t>
  </si>
  <si>
    <t>Master Sciences cognitives</t>
  </si>
  <si>
    <t>UE09 Bases de Données</t>
  </si>
  <si>
    <t>SMUSVV09</t>
  </si>
  <si>
    <t xml:space="preserve">PO2 Informatique </t>
  </si>
  <si>
    <t>UE10 Modeling of biological systems</t>
  </si>
  <si>
    <t>SMUSVV10</t>
  </si>
  <si>
    <t>10-1 Large network modeling</t>
  </si>
  <si>
    <t>SMESV101</t>
  </si>
  <si>
    <t>10-2 Modeling molecular mechanisms</t>
  </si>
  <si>
    <t>SMESV102</t>
  </si>
  <si>
    <t>UE11 Données massives et Imagerie</t>
  </si>
  <si>
    <t>SMUSVV11</t>
  </si>
  <si>
    <t>11-1 Données Massives</t>
  </si>
  <si>
    <t>SMESV111</t>
  </si>
  <si>
    <t xml:space="preserve">11-2 ITIB </t>
  </si>
  <si>
    <t>SMUSV112</t>
  </si>
  <si>
    <t>Master SV, mais mutualisé avec l'UE outils ITIB</t>
  </si>
  <si>
    <t>UE13 Génétique moléculaire</t>
  </si>
  <si>
    <t>SMUSVV13</t>
  </si>
  <si>
    <t>UE16 Functional genetics</t>
  </si>
  <si>
    <t>SMUSVV16</t>
  </si>
  <si>
    <t>UE17  Génétique du développement</t>
  </si>
  <si>
    <t>SMUSVV17</t>
  </si>
  <si>
    <t>UE18 Signalisation cellulaire</t>
  </si>
  <si>
    <t>UE19 Endocrinologie moléculaire et physiopathologie</t>
  </si>
  <si>
    <t>SMUSVV19</t>
  </si>
  <si>
    <t>UE20 Hallmarks and theories of aging</t>
  </si>
  <si>
    <t>SMUSVV20</t>
  </si>
  <si>
    <t>UE21 Neurophysiology of Aging</t>
  </si>
  <si>
    <t>SMUSVV21</t>
  </si>
  <si>
    <t xml:space="preserve">UE22  Microbiologie infectieuse et microbiote </t>
  </si>
  <si>
    <t>SMUSVV22</t>
  </si>
  <si>
    <t>UE24 Immuno-Pathology</t>
  </si>
  <si>
    <t>SMUSVV24</t>
  </si>
  <si>
    <t>UE26 Pharmacologie moléculaire et intégrée</t>
  </si>
  <si>
    <t>SMUSVV26</t>
  </si>
  <si>
    <t>UE29 Tissue homeostasis, repair and regeneration</t>
  </si>
  <si>
    <t>SMUSVV29</t>
  </si>
  <si>
    <t>SMUSVV30</t>
  </si>
  <si>
    <t>UE35 Specific problems in developmental biology</t>
  </si>
  <si>
    <t>SMUSVV35</t>
  </si>
  <si>
    <t>UE36 Programmation et projet orientés objet</t>
  </si>
  <si>
    <t>SMUSVV36</t>
  </si>
  <si>
    <t>36-1 Programmation orientée objet</t>
  </si>
  <si>
    <t>SMESV361</t>
  </si>
  <si>
    <t xml:space="preserve">L3 INFORMATIQUE (66%) </t>
  </si>
  <si>
    <t xml:space="preserve">mutualisation partielle (66 %) </t>
  </si>
  <si>
    <t>36-2 Projet informatique court</t>
  </si>
  <si>
    <t>SMESV362</t>
  </si>
  <si>
    <t>UE41 Outils: Communication, compréhension d’une publication, rédaction de projets</t>
  </si>
  <si>
    <t>SMUSVV41</t>
  </si>
  <si>
    <t>UE42 Insertion professionnelle</t>
  </si>
  <si>
    <t>SMUSVV42</t>
  </si>
  <si>
    <t>Neuroinflammation and glia</t>
  </si>
  <si>
    <t>SMUNS203</t>
  </si>
  <si>
    <t>Université de Bordeaux</t>
  </si>
  <si>
    <t>Neuroendocrinology</t>
  </si>
  <si>
    <t>SMUNS202</t>
  </si>
  <si>
    <t>Jagiellonian University, Krakow, Poland</t>
  </si>
  <si>
    <t xml:space="preserve">From perception to action </t>
  </si>
  <si>
    <t>SMUNS207</t>
  </si>
  <si>
    <t>Aix-Marseille Université, France</t>
  </si>
  <si>
    <t xml:space="preserve">Integrative neurophysiology: biological rhythms </t>
  </si>
  <si>
    <t>SMUNS206</t>
  </si>
  <si>
    <t>Université de Strasbourg, France</t>
  </si>
  <si>
    <t>Neuroprotection and therapeutic approaches</t>
  </si>
  <si>
    <t>SMUNS210</t>
  </si>
  <si>
    <t>Université de Strasbourg</t>
  </si>
  <si>
    <t xml:space="preserve">Clinical neuroscience </t>
  </si>
  <si>
    <t>SMUNS211</t>
  </si>
  <si>
    <t>BLOC B (NCI 2)</t>
  </si>
  <si>
    <t>SMUSVAS2</t>
  </si>
  <si>
    <t>2.2.1</t>
  </si>
  <si>
    <t xml:space="preserve">Master SV </t>
  </si>
  <si>
    <t>2.2.2</t>
  </si>
  <si>
    <t>2.2.3</t>
  </si>
  <si>
    <t>2.2.4</t>
  </si>
  <si>
    <t>2.2.5</t>
  </si>
  <si>
    <t>2.2.6</t>
  </si>
  <si>
    <t>2.2.7</t>
  </si>
  <si>
    <t>2.2.8</t>
  </si>
  <si>
    <t>UEH Organoïdes</t>
  </si>
  <si>
    <t>2.2.9</t>
  </si>
  <si>
    <t>UEI Artificial Intelligence : Introduction to Machine Learning</t>
  </si>
  <si>
    <t>2.2.10</t>
  </si>
  <si>
    <t>SMUNSPR2</t>
  </si>
  <si>
    <t>SMENSPR6</t>
  </si>
  <si>
    <t>SMENSPR7</t>
  </si>
  <si>
    <t>SMENSPR8</t>
  </si>
  <si>
    <t>SMENSPR9</t>
  </si>
  <si>
    <t>SMENSP10</t>
  </si>
  <si>
    <t>Seuil de compensation</t>
  </si>
  <si>
    <t>1h31</t>
  </si>
  <si>
    <t>Plasticity and cell communication</t>
  </si>
  <si>
    <t>3H</t>
  </si>
  <si>
    <t>CT en 2 sujets d'examen</t>
  </si>
  <si>
    <t>2H</t>
  </si>
  <si>
    <t>UEJ : Intelligence artificielle pour les biologistes</t>
  </si>
  <si>
    <t>Min 2 max 2</t>
  </si>
  <si>
    <t>1.4.10</t>
  </si>
  <si>
    <t>1.4.1.1</t>
  </si>
  <si>
    <t>1.4.2.1</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</si>
  <si>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</si>
  <si>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</si>
  <si>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</si>
  <si>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</si>
  <si>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</si>
  <si>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</si>
  <si>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</si>
  <si>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</si>
  <si>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</si>
  <si>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</si>
  <si>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</si>
  <si>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</si>
  <si>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</si>
  <si>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</si>
  <si>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</si>
  <si>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</si>
  <si>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</si>
  <si>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</si>
  <si>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</si>
  <si>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</si>
  <si>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</si>
  <si>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</si>
  <si>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</si>
  <si>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</si>
  <si>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1.4.3.1</t>
  </si>
  <si>
    <t>1.4.3.2</t>
  </si>
  <si>
    <t>1.4.6.1</t>
  </si>
  <si>
    <t>1.4.6.2</t>
  </si>
  <si>
    <t>1.4.24.1</t>
  </si>
  <si>
    <t>1.4.24.2</t>
  </si>
  <si>
    <t>1.4.26.1</t>
  </si>
  <si>
    <t>1.4.26.2</t>
  </si>
  <si>
    <t xml:space="preserve">1 BLOC AU CHOIX </t>
  </si>
  <si>
    <t>Min 1 max 1</t>
  </si>
  <si>
    <t>(Bloc 1) 2 UE AU CHOIX</t>
  </si>
  <si>
    <t>(Bloc 2) 1 PARCOURS PEDAGOGIQUE AU CHOIX</t>
  </si>
  <si>
    <t>Min 1 Max 1</t>
  </si>
  <si>
    <t xml:space="preserve">Parcours 1 </t>
  </si>
  <si>
    <t>1.4.2.2</t>
  </si>
  <si>
    <t>Parcours 2</t>
  </si>
  <si>
    <t>1.4.2.3</t>
  </si>
  <si>
    <t xml:space="preserve">Parcours 3 </t>
  </si>
  <si>
    <t>Cognitive neuroscience</t>
  </si>
  <si>
    <t>SMUNS104</t>
  </si>
  <si>
    <t>Université de Bordeaux, Master de neurosciences</t>
  </si>
  <si>
    <t>Neurological pathologies</t>
  </si>
  <si>
    <t>SMUNS103</t>
  </si>
  <si>
    <t>Developmental neurobiology</t>
  </si>
  <si>
    <t>SMUNS111</t>
  </si>
  <si>
    <t xml:space="preserve">Université de Turin, Italie, Master neurosciences </t>
  </si>
  <si>
    <t>Neuroscience and law</t>
  </si>
  <si>
    <t>SMUNS109</t>
  </si>
  <si>
    <t>Université Saint-Esprit de Kaslik (Jounieh, Lebanon)</t>
  </si>
  <si>
    <r>
      <t>Enseignements dispensés en ligne, en distanciel / mutualisé avec EMN -</t>
    </r>
    <r>
      <rPr>
        <b/>
        <sz val="11"/>
        <color rgb="FFFF0000"/>
        <rFont val="Calibri"/>
        <family val="2"/>
        <scheme val="minor"/>
      </rPr>
      <t xml:space="preserve"> Ajout de cette UE dans la maquette pour 2025-20256</t>
    </r>
  </si>
  <si>
    <t>Ajout de cette UE dans la maquette pour 2025-20256</t>
  </si>
  <si>
    <t>Compensation uniquement entre UE d'un même bloc, y compris entre semestre 1 et semetre 2</t>
  </si>
  <si>
    <t>Skills in scientific communication</t>
  </si>
  <si>
    <t xml:space="preserve">Dédoublement si plus de 20 étudiants </t>
  </si>
  <si>
    <r>
      <t xml:space="preserve">UE30 </t>
    </r>
    <r>
      <rPr>
        <strike/>
        <sz val="11"/>
        <color rgb="FFFF0000"/>
        <rFont val="Calibri"/>
        <family val="2"/>
        <scheme val="minor"/>
      </rPr>
      <t>Signalisation, transport membranaire et pathologies</t>
    </r>
    <r>
      <rPr>
        <sz val="11"/>
        <color theme="1"/>
        <rFont val="Calibri"/>
        <family val="2"/>
        <scheme val="minor"/>
      </rPr>
      <t xml:space="preserve"> Pathophysiology of transport and medicine</t>
    </r>
  </si>
  <si>
    <r>
      <t xml:space="preserve">Mutualisée avec tous les parcours SV - </t>
    </r>
    <r>
      <rPr>
        <b/>
        <sz val="11"/>
        <color rgb="FFFF0000"/>
        <rFont val="Calibri"/>
        <family val="2"/>
        <scheme val="minor"/>
      </rPr>
      <t>modification libellé</t>
    </r>
  </si>
  <si>
    <t>1.4.21.1</t>
  </si>
  <si>
    <t>1.4.21.2</t>
  </si>
  <si>
    <t>27-2 Structural biochemistry for experimental Applications</t>
  </si>
  <si>
    <t>UE27 Structural Biochemistry for biologists</t>
  </si>
  <si>
    <r>
      <rPr>
        <strike/>
        <sz val="11"/>
        <color rgb="FFFF0000"/>
        <rFont val="Calibri"/>
        <family val="2"/>
        <scheme val="minor"/>
      </rPr>
      <t>PPP1</t>
    </r>
    <r>
      <rPr>
        <sz val="11"/>
        <color theme="1"/>
        <rFont val="Calibri"/>
        <family val="2"/>
        <scheme val="minor"/>
      </rPr>
      <t xml:space="preserve"> Compétences et insertion professionnelle</t>
    </r>
  </si>
  <si>
    <t>Modification intitulé</t>
  </si>
  <si>
    <t>2.2.11</t>
  </si>
  <si>
    <t>UEK Life imaging</t>
  </si>
  <si>
    <t>Parcours MemBioMed</t>
  </si>
  <si>
    <t>Création pour parcours ERASMUS / mutualisation avec parcours SV</t>
  </si>
  <si>
    <r>
      <t xml:space="preserve">UE34 </t>
    </r>
    <r>
      <rPr>
        <strike/>
        <sz val="11"/>
        <color rgb="FFFF0000"/>
        <rFont val="Calibri"/>
        <family val="2"/>
        <scheme val="minor"/>
      </rPr>
      <t>Introduction à la bio-informatique par la programmation</t>
    </r>
    <r>
      <rPr>
        <sz val="11"/>
        <color theme="1"/>
        <rFont val="Calibri"/>
        <family val="2"/>
        <scheme val="minor"/>
      </rPr>
      <t xml:space="preserve"> Algorithms &amp; Programmation</t>
    </r>
  </si>
  <si>
    <t>modification libellé</t>
  </si>
  <si>
    <t>27-1 Basis of structural biochemistry and bioinformatics web tools</t>
  </si>
  <si>
    <t>EFELIA</t>
  </si>
  <si>
    <t>Modification libellé</t>
  </si>
  <si>
    <r>
      <t xml:space="preserve">UEJ </t>
    </r>
    <r>
      <rPr>
        <strike/>
        <sz val="11"/>
        <color rgb="FFFF0000"/>
        <rFont val="Calibri"/>
        <family val="2"/>
        <scheme val="minor"/>
      </rPr>
      <t>Introduction à l'intelligence artificielle pour les biologistes</t>
    </r>
    <r>
      <rPr>
        <sz val="11"/>
        <color theme="1"/>
        <rFont val="Calibri"/>
        <family val="2"/>
        <scheme val="minor"/>
      </rPr>
      <t xml:space="preserve"> Introduction to artificial intelligence for biologists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</si>
</sst>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4"/>
      <name val="Calibri"/>
      <family val="2"/>
      <scheme val="minor"/>
    </font>
    <font>
      <b/>
      <sz val="11"/>
      <name val="Calibri"/>
      <family val="2"/>
      <scheme val="minor"/>
    </font>
    <font>
      <b/>
      <sz val="11"/>
      <color rgb="FFFF0000"/>
      <name val="Calibri"/>
      <family val="2"/>
      <scheme val="minor"/>
    </font>
    <font>
      <strike/>
      <sz val="11"/>
      <color rgb="FFFF0000"/>
      <name val="Calibri"/>
      <family val="2"/>
      <scheme val="minor"/>
    </font>
    <font>
      <i/>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3A3838"/>
        <bgColor rgb="FF000000"/>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74">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0" fillId="0" borderId="14" xfId="0" applyBorder="1" applyAlignment="1" applyProtection="1">
      <alignment horizontal="left" vertical="center"/>
      <protection locked="0"/>
    </xf>
    <xf numFmtId="0" fontId="0" fillId="0" borderId="1" xfId="0" applyBorder="1" applyAlignment="1" applyProtection="1">
      <alignment vertical="center"/>
      <protection locked="0"/>
    </xf>
    <xf numFmtId="0" fontId="7" fillId="0" borderId="1" xfId="0" applyFont="1" applyBorder="1" applyAlignment="1" applyProtection="1">
      <alignment horizontal="center" vertical="center" wrapText="1"/>
      <protection locked="0"/>
    </xf>
    <xf numFmtId="9" fontId="0" fillId="0" borderId="1" xfId="0" applyNumberForma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164" fontId="0" fillId="0" borderId="1" xfId="0" applyNumberFormat="1" applyBorder="1" applyAlignment="1">
      <alignment horizontal="center" vertical="center" wrapText="1"/>
    </xf>
    <xf numFmtId="0" fontId="0" fillId="7" borderId="1" xfId="0" applyFill="1" applyBorder="1" applyAlignment="1" applyProtection="1">
      <alignment horizontal="left" vertical="center"/>
      <protection locked="0"/>
    </xf>
    <xf numFmtId="0" fontId="0" fillId="0" borderId="13" xfId="0" applyBorder="1" applyAlignment="1" applyProtection="1">
      <alignment horizontal="left" vertical="center" wrapText="1"/>
      <protection locked="0"/>
    </xf>
    <xf numFmtId="0" fontId="0" fillId="0" borderId="16"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6" xfId="0" applyBorder="1" applyAlignment="1">
      <alignment horizontal="center" vertical="center"/>
    </xf>
    <xf numFmtId="0" fontId="0" fillId="0" borderId="1" xfId="0"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8" borderId="1" xfId="0" applyFill="1" applyBorder="1" applyAlignment="1" applyProtection="1">
      <alignment horizontal="left" vertical="center" wrapText="1"/>
      <protection locked="0"/>
    </xf>
    <xf numFmtId="0" fontId="9"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7" fillId="8"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left" vertical="center" wrapText="1"/>
      <protection locked="0"/>
    </xf>
    <xf numFmtId="0" fontId="7" fillId="8" borderId="1" xfId="0" applyFont="1" applyFill="1" applyBorder="1" applyAlignment="1" applyProtection="1">
      <alignment horizontal="center" wrapText="1"/>
      <protection locked="0"/>
    </xf>
    <xf numFmtId="0" fontId="7" fillId="8" borderId="1" xfId="0" applyFont="1" applyFill="1" applyBorder="1" applyAlignment="1" applyProtection="1">
      <alignment wrapText="1"/>
      <protection locked="0"/>
    </xf>
    <xf numFmtId="0" fontId="10" fillId="8" borderId="1" xfId="0" applyFont="1" applyFill="1" applyBorder="1" applyAlignment="1" applyProtection="1">
      <alignment horizontal="left" vertical="center"/>
      <protection locked="0"/>
    </xf>
    <xf numFmtId="0" fontId="4" fillId="9" borderId="1" xfId="0" applyFont="1" applyFill="1" applyBorder="1" applyAlignment="1" applyProtection="1">
      <alignment horizontal="center" wrapText="1"/>
      <protection locked="0"/>
    </xf>
    <xf numFmtId="0" fontId="0" fillId="9" borderId="1" xfId="0" applyFill="1" applyBorder="1" applyAlignment="1" applyProtection="1">
      <alignment horizontal="center" wrapText="1"/>
      <protection locked="0"/>
    </xf>
    <xf numFmtId="0" fontId="8" fillId="8"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1" fillId="7"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10" borderId="1" xfId="0" applyFont="1" applyFill="1" applyBorder="1" applyAlignment="1">
      <alignment horizontal="center" vertical="center"/>
    </xf>
    <xf numFmtId="0" fontId="6" fillId="0" borderId="1" xfId="0" applyFont="1" applyBorder="1"/>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Border="1" applyAlignment="1" applyProtection="1">
      <alignment horizontal="left" wrapText="1"/>
      <protection locked="0"/>
    </xf>
    <xf numFmtId="16" fontId="0" fillId="11" borderId="1" xfId="0" applyNumberFormat="1" applyFill="1"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0" fillId="7" borderId="1" xfId="0" applyFill="1" applyBorder="1" applyAlignment="1" applyProtection="1">
      <alignment horizontal="left" wrapText="1"/>
      <protection locked="0"/>
    </xf>
    <xf numFmtId="0" fontId="4" fillId="7" borderId="1"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cellXfs>
  <cellStyles count="2">
    <cellStyle name="Lien hypertexte" xfId="1" builtinId="8"/>
    <cellStyle name="Normal" xfId="0" builtinId="0"/>
  </cellStyles>
  <dxfs count="1032">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5</xdr:col>
      <xdr:colOff>1013841</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aquette%20Master%20Neurosciences%20-%20NCI%20V.3.xlsx?09322D8A" TargetMode="External"/><Relationship Id="rId1" Type="http://schemas.openxmlformats.org/officeDocument/2006/relationships/externalLinkPath" Target="file:///\\09322D8A\Maquette%20Master%20Neurosciences%20-%20NCI%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M1 ANNUEL MAQUETTE"/>
      <sheetName val="M1 ANNUEL MCC"/>
      <sheetName val="M2 ANNUEL MAQUETTE"/>
      <sheetName val="M2 ANNUEL MCC"/>
    </sheetNames>
    <sheetDataSet>
      <sheetData sheetId="0"/>
      <sheetData sheetId="1"/>
      <sheetData sheetId="2"/>
      <sheetData sheetId="3"/>
      <sheetData sheetId="4"/>
      <sheetData sheetId="5">
        <row r="20">
          <cell r="F20"/>
        </row>
        <row r="21">
          <cell r="F21"/>
        </row>
        <row r="22">
          <cell r="F22"/>
        </row>
        <row r="23">
          <cell r="F23"/>
        </row>
        <row r="25">
          <cell r="F25"/>
        </row>
        <row r="28">
          <cell r="F28"/>
        </row>
        <row r="29">
          <cell r="F29"/>
        </row>
        <row r="30">
          <cell r="F30"/>
        </row>
        <row r="31">
          <cell r="F31"/>
        </row>
        <row r="32">
          <cell r="F32"/>
        </row>
        <row r="33">
          <cell r="F33"/>
        </row>
        <row r="34">
          <cell r="F34"/>
        </row>
        <row r="35">
          <cell r="F35"/>
        </row>
        <row r="36">
          <cell r="F36"/>
        </row>
        <row r="37">
          <cell r="F37"/>
        </row>
        <row r="38">
          <cell r="F38"/>
        </row>
        <row r="39">
          <cell r="F39"/>
        </row>
        <row r="40">
          <cell r="F40"/>
        </row>
        <row r="41">
          <cell r="F41"/>
        </row>
        <row r="42">
          <cell r="F42"/>
        </row>
        <row r="43">
          <cell r="F43"/>
        </row>
        <row r="44">
          <cell r="F44"/>
        </row>
        <row r="45">
          <cell r="F45"/>
        </row>
        <row r="46">
          <cell r="F46"/>
        </row>
        <row r="47">
          <cell r="F47"/>
        </row>
        <row r="48">
          <cell r="F48"/>
        </row>
        <row r="49">
          <cell r="F49"/>
        </row>
        <row r="50">
          <cell r="F50"/>
        </row>
        <row r="51">
          <cell r="F51"/>
        </row>
        <row r="52">
          <cell r="F52"/>
        </row>
        <row r="53">
          <cell r="F53"/>
        </row>
        <row r="54">
          <cell r="F54"/>
        </row>
        <row r="55">
          <cell r="F55"/>
        </row>
        <row r="56">
          <cell r="F56"/>
        </row>
        <row r="57">
          <cell r="F57"/>
        </row>
        <row r="58">
          <cell r="F58"/>
        </row>
        <row r="59">
          <cell r="F59"/>
        </row>
        <row r="60">
          <cell r="F60"/>
        </row>
        <row r="61">
          <cell r="F61"/>
        </row>
        <row r="62">
          <cell r="F62"/>
        </row>
        <row r="63">
          <cell r="F63"/>
        </row>
        <row r="64">
          <cell r="F64"/>
        </row>
        <row r="65">
          <cell r="F65"/>
        </row>
        <row r="66">
          <cell r="F66"/>
        </row>
        <row r="67">
          <cell r="F67"/>
        </row>
        <row r="71">
          <cell r="F71"/>
        </row>
        <row r="72">
          <cell r="F72"/>
        </row>
        <row r="75">
          <cell r="F75"/>
        </row>
        <row r="76">
          <cell r="F76"/>
        </row>
        <row r="79">
          <cell r="F79"/>
        </row>
        <row r="80">
          <cell r="F80"/>
        </row>
        <row r="81">
          <cell r="F81"/>
        </row>
        <row r="82">
          <cell r="F82"/>
        </row>
        <row r="83">
          <cell r="F83"/>
        </row>
        <row r="85">
          <cell r="F85"/>
        </row>
        <row r="86">
          <cell r="F86"/>
        </row>
        <row r="87">
          <cell r="F87"/>
        </row>
        <row r="88">
          <cell r="F88"/>
        </row>
        <row r="89">
          <cell r="F89"/>
        </row>
        <row r="90">
          <cell r="F90"/>
        </row>
        <row r="91">
          <cell r="F91"/>
        </row>
        <row r="92">
          <cell r="F92"/>
        </row>
        <row r="93">
          <cell r="F93"/>
        </row>
        <row r="94">
          <cell r="F94"/>
        </row>
        <row r="95">
          <cell r="F95"/>
        </row>
        <row r="98">
          <cell r="F98"/>
        </row>
        <row r="99">
          <cell r="F99"/>
        </row>
        <row r="100">
          <cell r="F100"/>
        </row>
        <row r="101">
          <cell r="F101"/>
        </row>
        <row r="102">
          <cell r="F102"/>
        </row>
        <row r="103">
          <cell r="F103"/>
        </row>
      </sheetData>
      <sheetData sheetId="6"/>
    </sheetDataSet>
  </externalBook>
</externalLink>
</file>

<file path=xl/persons/person.xml><?xml version="1.0" encoding="utf-8"?>
<personList xmlns="http://schemas.microsoft.com/office/spreadsheetml/2018/threadedcomments" xmlns:x="http://schemas.openxmlformats.org/spreadsheetml/2006/main">
  <person displayName="Kelly Ciccolini" id="{C0C9D1EC-F1D2-407F-A9F8-61C947CEB42D}" userId="Kelly.CICCOLINI@unice.fr" providerId="PeoplePicker"/>
  <person displayName="Kelly Ciccolini" id="{9487B596-C144-43AC-A4E7-077F06E91AD1}" userId="S::kelly.ciccolini@unice.fr::460bc244-4361-4e56-a59e-cf09c0b6e06a" providerId="AD"/>
  <person displayName="Line-Aurore March" id="{680F999E-C5C4-4759-A1AE-F5059D53D038}" userId="S::line-aurore.march@unice.fr::f641e0d7-27e9-4d44-b457-6e82eb2492a6"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0" dT="2023-06-29T14:14:21.71" personId="{680F999E-C5C4-4759-A1AE-F5059D53D038}" id="{FFEE83AA-3251-47C9-81CB-4F926783F4E1}">
    <text>@Kelly Ciccolini sur le diplôme des étudiants, il y aura écrit "parcours 1" ? 2, 3?</text>
    <mentions>
      <mention mentionpersonId="{C0C9D1EC-F1D2-407F-A9F8-61C947CEB42D}" mentionId="{4ADA9050-0F5F-44D5-83F1-D0C92A44CE50}" startIndex="0" length="16"/>
    </mentions>
  </threadedComment>
  <threadedComment ref="C70" dT="2023-06-29T16:14:21.86" personId="{9487B596-C144-43AC-A4E7-077F06E91AD1}" id="{E071A555-316C-483B-BBC9-DCD137BFE1ED}" parentId="{FFEE83AA-3251-47C9-81CB-4F926783F4E1}">
    <text>Pas sur le diplôme mais sur l'inscription pédagogique oui. 
Sinon on peut partir sur des titres de parcours spécifiques au niveau du choix mais je ne sais pas quoi indiquer du coup</text>
  </threadedComment>
  <threadedComment ref="C70" dT="2023-06-29T20:58:14.89" personId="{680F999E-C5C4-4759-A1AE-F5059D53D038}" id="{173169DD-874E-4A4A-AF74-79AD2132CCD0}" parentId="{FFEE83AA-3251-47C9-81CB-4F926783F4E1}">
    <text>ok, on attend le retour du rf</text>
  </threadedComment>
</ThreadedComment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12" zoomScale="85" zoomScaleNormal="85" workbookViewId="0">
      <selection activeCell="B43" sqref="B43"/>
    </sheetView>
  </sheetViews>
  <sheetFormatPr baseColWidth="10" defaultColWidth="11.42578125" defaultRowHeight="15" x14ac:dyDescent="0.25"/>
  <cols>
    <col min="1" max="1" width="49.7109375" bestFit="1" customWidth="1"/>
    <col min="2" max="2" width="96.140625" bestFit="1" customWidth="1"/>
    <col min="3" max="3" width="86" customWidth="1"/>
    <col min="4" max="4" width="64.7109375" customWidth="1"/>
    <col min="5" max="5" width="36.28515625" bestFit="1" customWidth="1"/>
    <col min="6" max="6" width="64.28515625" customWidth="1"/>
    <col min="7" max="7" width="29.28515625" customWidth="1"/>
    <col min="8" max="8" width="25.42578125" customWidth="1"/>
    <col min="9" max="9" width="57.42578125" bestFit="1" customWidth="1"/>
    <col min="10" max="11" width="57.42578125" customWidth="1"/>
    <col min="12" max="12" width="58.85546875" customWidth="1"/>
    <col min="15" max="15" width="98.5703125" bestFit="1" customWidth="1"/>
    <col min="16" max="16" width="16" bestFit="1" customWidth="1"/>
  </cols>
  <sheetData>
    <row r="1" spans="1:16" x14ac:dyDescent="0.25">
      <c r="A1" s="19" t="s">
        <v>0</v>
      </c>
      <c r="B1" s="1" t="s">
        <v>1</v>
      </c>
      <c r="C1" s="19" t="s">
        <v>2</v>
      </c>
      <c r="D1" s="1" t="s">
        <v>3</v>
      </c>
      <c r="E1" s="19" t="s">
        <v>4</v>
      </c>
      <c r="F1" s="1" t="s">
        <v>5</v>
      </c>
      <c r="G1" s="1" t="s">
        <v>6</v>
      </c>
      <c r="O1" s="1" t="s">
        <v>7</v>
      </c>
      <c r="P1" s="1" t="s">
        <v>8</v>
      </c>
    </row>
    <row r="2" spans="1:16" x14ac:dyDescent="0.25">
      <c r="A2" s="19" t="s">
        <v>9</v>
      </c>
      <c r="B2" s="1" t="s">
        <v>10</v>
      </c>
      <c r="C2" s="19" t="s">
        <v>11</v>
      </c>
      <c r="D2" s="1" t="s">
        <v>12</v>
      </c>
      <c r="E2" s="19" t="s">
        <v>13</v>
      </c>
      <c r="F2" s="1" t="s">
        <v>14</v>
      </c>
      <c r="G2" s="1" t="s">
        <v>15</v>
      </c>
      <c r="O2" s="1" t="s">
        <v>16</v>
      </c>
      <c r="P2" s="1" t="s">
        <v>17</v>
      </c>
    </row>
    <row r="3" spans="1:16" x14ac:dyDescent="0.25">
      <c r="A3" s="19" t="s">
        <v>18</v>
      </c>
      <c r="B3" s="1" t="s">
        <v>19</v>
      </c>
      <c r="C3" s="19" t="s">
        <v>20</v>
      </c>
      <c r="D3" s="1" t="s">
        <v>21</v>
      </c>
      <c r="E3" s="19" t="s">
        <v>22</v>
      </c>
      <c r="F3" s="1" t="s">
        <v>23</v>
      </c>
      <c r="G3" s="1" t="s">
        <v>24</v>
      </c>
      <c r="O3" s="1" t="s">
        <v>25</v>
      </c>
      <c r="P3" s="1" t="s">
        <v>26</v>
      </c>
    </row>
    <row r="4" spans="1:16" x14ac:dyDescent="0.25">
      <c r="A4" s="19" t="s">
        <v>27</v>
      </c>
      <c r="B4" s="1" t="s">
        <v>28</v>
      </c>
      <c r="D4" s="1" t="s">
        <v>29</v>
      </c>
      <c r="F4" s="1" t="s">
        <v>30</v>
      </c>
      <c r="G4" s="1" t="s">
        <v>31</v>
      </c>
      <c r="O4" s="1" t="s">
        <v>32</v>
      </c>
      <c r="P4" s="1" t="s">
        <v>33</v>
      </c>
    </row>
    <row r="5" spans="1:16" x14ac:dyDescent="0.25">
      <c r="B5" s="1" t="s">
        <v>34</v>
      </c>
      <c r="D5" s="1" t="s">
        <v>35</v>
      </c>
      <c r="O5" s="1" t="s">
        <v>36</v>
      </c>
      <c r="P5" s="1" t="s">
        <v>37</v>
      </c>
    </row>
    <row r="6" spans="1:16" x14ac:dyDescent="0.25">
      <c r="B6" s="1" t="s">
        <v>38</v>
      </c>
      <c r="D6" s="1" t="s">
        <v>39</v>
      </c>
      <c r="O6" s="1" t="s">
        <v>36</v>
      </c>
      <c r="P6" s="1" t="s">
        <v>40</v>
      </c>
    </row>
    <row r="7" spans="1:16" x14ac:dyDescent="0.25">
      <c r="O7" s="1" t="s">
        <v>41</v>
      </c>
      <c r="P7" s="1" t="s">
        <v>42</v>
      </c>
    </row>
    <row r="8" spans="1:16" x14ac:dyDescent="0.25">
      <c r="O8" s="1" t="s">
        <v>43</v>
      </c>
      <c r="P8" s="1" t="s">
        <v>44</v>
      </c>
    </row>
    <row r="9" spans="1:16" x14ac:dyDescent="0.25">
      <c r="O9" s="1" t="s">
        <v>45</v>
      </c>
      <c r="P9" s="1" t="s">
        <v>46</v>
      </c>
    </row>
    <row r="10" spans="1:16" x14ac:dyDescent="0.25">
      <c r="O10" s="1" t="s">
        <v>47</v>
      </c>
      <c r="P10" s="1" t="s">
        <v>48</v>
      </c>
    </row>
    <row r="11" spans="1:16" x14ac:dyDescent="0.25">
      <c r="A11" s="1" t="s">
        <v>49</v>
      </c>
      <c r="B11" s="1" t="s">
        <v>50</v>
      </c>
      <c r="C11" s="1" t="s">
        <v>51</v>
      </c>
      <c r="D11" s="19" t="s">
        <v>52</v>
      </c>
      <c r="E11" s="19" t="s">
        <v>53</v>
      </c>
      <c r="F11" s="1" t="s">
        <v>54</v>
      </c>
      <c r="G11" s="29" t="s">
        <v>55</v>
      </c>
      <c r="H11" s="29" t="s">
        <v>56</v>
      </c>
      <c r="I11" s="1" t="s">
        <v>57</v>
      </c>
      <c r="J11" s="1" t="s">
        <v>58</v>
      </c>
      <c r="K11" s="1" t="s">
        <v>59</v>
      </c>
      <c r="L11" s="1" t="s">
        <v>60</v>
      </c>
      <c r="O11" s="1" t="s">
        <v>61</v>
      </c>
      <c r="P11" s="1" t="s">
        <v>62</v>
      </c>
    </row>
    <row r="12" spans="1:16" x14ac:dyDescent="0.25">
      <c r="A12" s="1" t="s">
        <v>63</v>
      </c>
      <c r="B12" s="19" t="s">
        <v>64</v>
      </c>
      <c r="C12" s="19" t="s">
        <v>65</v>
      </c>
      <c r="D12" s="19" t="s">
        <v>66</v>
      </c>
      <c r="E12" s="19" t="s">
        <v>43</v>
      </c>
      <c r="F12" s="1" t="s">
        <v>67</v>
      </c>
      <c r="G12" s="29" t="s">
        <v>68</v>
      </c>
      <c r="H12" s="29" t="s">
        <v>69</v>
      </c>
      <c r="I12" s="19" t="s">
        <v>69</v>
      </c>
      <c r="J12" s="1" t="s">
        <v>70</v>
      </c>
      <c r="K12" s="19" t="s">
        <v>32</v>
      </c>
      <c r="L12" s="1" t="s">
        <v>16</v>
      </c>
      <c r="O12" s="1" t="s">
        <v>65</v>
      </c>
      <c r="P12" s="1" t="s">
        <v>71</v>
      </c>
    </row>
    <row r="13" spans="1:16" x14ac:dyDescent="0.25">
      <c r="A13" s="1" t="s">
        <v>72</v>
      </c>
      <c r="B13" s="19" t="s">
        <v>73</v>
      </c>
      <c r="C13" s="1" t="s">
        <v>74</v>
      </c>
      <c r="E13" s="19" t="s">
        <v>45</v>
      </c>
      <c r="F13" s="1" t="s">
        <v>75</v>
      </c>
      <c r="G13" s="29" t="s">
        <v>76</v>
      </c>
      <c r="H13" s="29" t="s">
        <v>77</v>
      </c>
      <c r="I13" s="19" t="s">
        <v>78</v>
      </c>
      <c r="J13" s="1" t="s">
        <v>79</v>
      </c>
      <c r="L13" s="1" t="s">
        <v>25</v>
      </c>
      <c r="O13" s="1" t="s">
        <v>65</v>
      </c>
      <c r="P13" s="1" t="s">
        <v>80</v>
      </c>
    </row>
    <row r="14" spans="1:16" x14ac:dyDescent="0.25">
      <c r="A14" s="1" t="s">
        <v>81</v>
      </c>
      <c r="B14" s="19" t="s">
        <v>82</v>
      </c>
      <c r="C14" s="1" t="s">
        <v>83</v>
      </c>
      <c r="E14" s="19" t="s">
        <v>47</v>
      </c>
      <c r="F14" s="1" t="s">
        <v>84</v>
      </c>
      <c r="G14" s="1" t="s">
        <v>85</v>
      </c>
      <c r="I14" s="19" t="s">
        <v>86</v>
      </c>
      <c r="J14" s="1" t="s">
        <v>87</v>
      </c>
      <c r="L14" s="1" t="s">
        <v>88</v>
      </c>
      <c r="O14" s="1" t="s">
        <v>74</v>
      </c>
      <c r="P14" s="1" t="s">
        <v>89</v>
      </c>
    </row>
    <row r="15" spans="1:16" x14ac:dyDescent="0.25">
      <c r="A15" s="1" t="s">
        <v>90</v>
      </c>
      <c r="B15" s="19" t="s">
        <v>91</v>
      </c>
      <c r="C15" s="1" t="s">
        <v>92</v>
      </c>
      <c r="E15" s="19" t="s">
        <v>61</v>
      </c>
      <c r="F15" s="1" t="s">
        <v>93</v>
      </c>
      <c r="G15" s="1" t="s">
        <v>94</v>
      </c>
      <c r="J15" s="1" t="s">
        <v>77</v>
      </c>
      <c r="L15" s="1" t="s">
        <v>36</v>
      </c>
      <c r="O15" s="1" t="s">
        <v>83</v>
      </c>
      <c r="P15" s="1" t="s">
        <v>95</v>
      </c>
    </row>
    <row r="16" spans="1:16" x14ac:dyDescent="0.25">
      <c r="A16" s="1" t="s">
        <v>96</v>
      </c>
      <c r="C16" s="1" t="s">
        <v>97</v>
      </c>
      <c r="E16" s="19" t="s">
        <v>65</v>
      </c>
      <c r="F16" s="1" t="s">
        <v>98</v>
      </c>
      <c r="J16" s="1" t="s">
        <v>99</v>
      </c>
      <c r="L16" s="1" t="s">
        <v>100</v>
      </c>
      <c r="O16" s="1" t="s">
        <v>92</v>
      </c>
      <c r="P16" s="1" t="s">
        <v>101</v>
      </c>
    </row>
    <row r="17" spans="1:16" x14ac:dyDescent="0.25">
      <c r="A17" s="1" t="s">
        <v>102</v>
      </c>
      <c r="C17" s="1" t="s">
        <v>103</v>
      </c>
      <c r="E17" s="19" t="s">
        <v>104</v>
      </c>
      <c r="F17" s="1" t="s">
        <v>105</v>
      </c>
      <c r="J17" s="1" t="s">
        <v>106</v>
      </c>
      <c r="O17" s="1" t="s">
        <v>97</v>
      </c>
      <c r="P17" s="1" t="s">
        <v>107</v>
      </c>
    </row>
    <row r="18" spans="1:16" x14ac:dyDescent="0.25">
      <c r="C18" s="1" t="s">
        <v>108</v>
      </c>
      <c r="E18" s="19" t="s">
        <v>43</v>
      </c>
      <c r="F18" s="1" t="s">
        <v>94</v>
      </c>
      <c r="O18" s="1" t="s">
        <v>103</v>
      </c>
      <c r="P18" s="1" t="s">
        <v>109</v>
      </c>
    </row>
    <row r="19" spans="1:16" x14ac:dyDescent="0.25">
      <c r="E19" s="19" t="s">
        <v>41</v>
      </c>
      <c r="F19" s="1" t="s">
        <v>110</v>
      </c>
      <c r="O19" s="1" t="s">
        <v>104</v>
      </c>
      <c r="P19" s="1" t="s">
        <v>111</v>
      </c>
    </row>
    <row r="20" spans="1:16" x14ac:dyDescent="0.25">
      <c r="O20" s="1" t="s">
        <v>108</v>
      </c>
      <c r="P20" s="1" t="s">
        <v>112</v>
      </c>
    </row>
    <row r="21" spans="1:16" x14ac:dyDescent="0.25">
      <c r="O21" s="1" t="s">
        <v>63</v>
      </c>
      <c r="P21" s="1" t="s">
        <v>113</v>
      </c>
    </row>
    <row r="22" spans="1:16" x14ac:dyDescent="0.25">
      <c r="O22" s="1" t="s">
        <v>72</v>
      </c>
      <c r="P22" s="1" t="s">
        <v>114</v>
      </c>
    </row>
    <row r="23" spans="1:16" x14ac:dyDescent="0.25">
      <c r="O23" s="1" t="s">
        <v>81</v>
      </c>
      <c r="P23" s="1" t="s">
        <v>115</v>
      </c>
    </row>
    <row r="24" spans="1:16" x14ac:dyDescent="0.25">
      <c r="A24" s="1" t="s">
        <v>116</v>
      </c>
      <c r="O24" s="1" t="s">
        <v>90</v>
      </c>
      <c r="P24" s="1" t="s">
        <v>117</v>
      </c>
    </row>
    <row r="25" spans="1:16" x14ac:dyDescent="0.25">
      <c r="A25" s="1" t="s">
        <v>118</v>
      </c>
      <c r="B25" s="1" t="s">
        <v>119</v>
      </c>
      <c r="C25" s="1" t="s">
        <v>120</v>
      </c>
      <c r="D25" s="1" t="s">
        <v>121</v>
      </c>
      <c r="E25" s="1" t="s">
        <v>122</v>
      </c>
      <c r="F25" s="1" t="s">
        <v>123</v>
      </c>
      <c r="G25" s="1" t="s">
        <v>124</v>
      </c>
      <c r="O25" s="1" t="s">
        <v>96</v>
      </c>
      <c r="P25" s="1" t="s">
        <v>125</v>
      </c>
    </row>
    <row r="26" spans="1:16" x14ac:dyDescent="0.25">
      <c r="A26" s="1" t="s">
        <v>126</v>
      </c>
      <c r="B26" s="1" t="s">
        <v>127</v>
      </c>
      <c r="C26" s="1" t="s">
        <v>128</v>
      </c>
      <c r="D26" s="1" t="s">
        <v>129</v>
      </c>
      <c r="E26" s="47" t="s">
        <v>130</v>
      </c>
      <c r="F26" s="1" t="s">
        <v>131</v>
      </c>
      <c r="G26" s="1" t="s">
        <v>132</v>
      </c>
      <c r="O26" s="1" t="s">
        <v>102</v>
      </c>
      <c r="P26" s="1" t="s">
        <v>133</v>
      </c>
    </row>
    <row r="27" spans="1:16" x14ac:dyDescent="0.25">
      <c r="B27" s="1" t="s">
        <v>130</v>
      </c>
      <c r="C27" s="46"/>
      <c r="D27" s="1" t="s">
        <v>130</v>
      </c>
      <c r="E27" s="47" t="s">
        <v>134</v>
      </c>
      <c r="F27" s="1" t="s">
        <v>127</v>
      </c>
      <c r="G27" s="1" t="s">
        <v>135</v>
      </c>
      <c r="O27" s="1" t="s">
        <v>66</v>
      </c>
      <c r="P27" s="1" t="s">
        <v>136</v>
      </c>
    </row>
    <row r="28" spans="1:16" x14ac:dyDescent="0.25">
      <c r="D28" s="1" t="s">
        <v>134</v>
      </c>
      <c r="F28" s="1" t="s">
        <v>126</v>
      </c>
      <c r="G28" s="1" t="s">
        <v>129</v>
      </c>
      <c r="O28" s="1" t="s">
        <v>64</v>
      </c>
      <c r="P28" s="1" t="s">
        <v>137</v>
      </c>
    </row>
    <row r="29" spans="1:16" x14ac:dyDescent="0.25">
      <c r="G29" s="1" t="s">
        <v>134</v>
      </c>
      <c r="O29" s="1" t="s">
        <v>73</v>
      </c>
      <c r="P29" s="1" t="s">
        <v>138</v>
      </c>
    </row>
    <row r="30" spans="1:16" x14ac:dyDescent="0.25">
      <c r="O30" s="1" t="s">
        <v>82</v>
      </c>
      <c r="P30" s="1" t="s">
        <v>139</v>
      </c>
    </row>
    <row r="31" spans="1:16" x14ac:dyDescent="0.25">
      <c r="O31" s="1" t="s">
        <v>91</v>
      </c>
      <c r="P31" s="1" t="s">
        <v>140</v>
      </c>
    </row>
    <row r="32" spans="1:16" x14ac:dyDescent="0.25">
      <c r="O32" s="1" t="s">
        <v>67</v>
      </c>
      <c r="P32" s="1" t="s">
        <v>141</v>
      </c>
    </row>
    <row r="33" spans="3:16" x14ac:dyDescent="0.25">
      <c r="O33" s="1" t="s">
        <v>75</v>
      </c>
      <c r="P33" s="1" t="s">
        <v>142</v>
      </c>
    </row>
    <row r="34" spans="3:16" x14ac:dyDescent="0.25">
      <c r="O34" s="1" t="s">
        <v>84</v>
      </c>
      <c r="P34" s="1" t="s">
        <v>143</v>
      </c>
    </row>
    <row r="35" spans="3:16" x14ac:dyDescent="0.25">
      <c r="C35" s="31" t="s">
        <v>144</v>
      </c>
      <c r="O35" s="1" t="s">
        <v>85</v>
      </c>
      <c r="P35" s="1" t="s">
        <v>145</v>
      </c>
    </row>
    <row r="36" spans="3:16" x14ac:dyDescent="0.25">
      <c r="C36" s="30" t="s">
        <v>146</v>
      </c>
      <c r="O36" s="1" t="s">
        <v>93</v>
      </c>
      <c r="P36" s="1" t="s">
        <v>147</v>
      </c>
    </row>
    <row r="37" spans="3:16" x14ac:dyDescent="0.25">
      <c r="C37" s="30" t="s">
        <v>148</v>
      </c>
      <c r="O37" s="1" t="s">
        <v>98</v>
      </c>
      <c r="P37" s="1" t="s">
        <v>149</v>
      </c>
    </row>
    <row r="38" spans="3:16" x14ac:dyDescent="0.25">
      <c r="C38" s="30" t="s">
        <v>150</v>
      </c>
      <c r="O38" s="1" t="s">
        <v>105</v>
      </c>
      <c r="P38" s="1" t="s">
        <v>151</v>
      </c>
    </row>
    <row r="39" spans="3:16" x14ac:dyDescent="0.25">
      <c r="C39" s="30" t="s">
        <v>152</v>
      </c>
      <c r="F39" s="45"/>
      <c r="O39" s="1" t="s">
        <v>68</v>
      </c>
      <c r="P39" s="1" t="s">
        <v>153</v>
      </c>
    </row>
    <row r="40" spans="3:16" x14ac:dyDescent="0.25">
      <c r="C40" s="30" t="s">
        <v>154</v>
      </c>
      <c r="O40" s="1" t="s">
        <v>100</v>
      </c>
      <c r="P40" s="1" t="s">
        <v>155</v>
      </c>
    </row>
    <row r="41" spans="3:16" x14ac:dyDescent="0.25">
      <c r="C41" s="30" t="s">
        <v>156</v>
      </c>
      <c r="O41" s="1" t="s">
        <v>76</v>
      </c>
      <c r="P41" s="1" t="s">
        <v>157</v>
      </c>
    </row>
    <row r="42" spans="3:16" x14ac:dyDescent="0.25">
      <c r="C42" s="30" t="s">
        <v>158</v>
      </c>
      <c r="O42" s="1" t="s">
        <v>94</v>
      </c>
      <c r="P42" s="1" t="s">
        <v>159</v>
      </c>
    </row>
    <row r="43" spans="3:16" x14ac:dyDescent="0.25">
      <c r="C43" s="30" t="s">
        <v>160</v>
      </c>
      <c r="O43" s="1" t="s">
        <v>69</v>
      </c>
      <c r="P43" s="1" t="s">
        <v>161</v>
      </c>
    </row>
    <row r="44" spans="3:16" x14ac:dyDescent="0.25">
      <c r="C44" s="30" t="s">
        <v>162</v>
      </c>
      <c r="O44" s="1" t="s">
        <v>69</v>
      </c>
      <c r="P44" s="1" t="s">
        <v>163</v>
      </c>
    </row>
    <row r="45" spans="3:16" x14ac:dyDescent="0.25">
      <c r="C45" s="30" t="s">
        <v>164</v>
      </c>
      <c r="O45" s="1" t="s">
        <v>78</v>
      </c>
      <c r="P45" s="1" t="s">
        <v>165</v>
      </c>
    </row>
    <row r="46" spans="3:16" x14ac:dyDescent="0.25">
      <c r="C46" s="30" t="s">
        <v>166</v>
      </c>
      <c r="O46" s="1" t="s">
        <v>86</v>
      </c>
      <c r="P46" s="1" t="s">
        <v>167</v>
      </c>
    </row>
    <row r="47" spans="3:16" x14ac:dyDescent="0.25">
      <c r="C47" s="30" t="s">
        <v>168</v>
      </c>
      <c r="O47" s="1" t="s">
        <v>70</v>
      </c>
      <c r="P47" s="1" t="s">
        <v>169</v>
      </c>
    </row>
    <row r="48" spans="3:16" x14ac:dyDescent="0.25">
      <c r="C48" s="30" t="s">
        <v>170</v>
      </c>
      <c r="O48" s="1" t="s">
        <v>79</v>
      </c>
      <c r="P48" s="1" t="s">
        <v>171</v>
      </c>
    </row>
    <row r="49" spans="3:16" x14ac:dyDescent="0.25">
      <c r="C49" s="30" t="s">
        <v>172</v>
      </c>
      <c r="O49" s="1" t="s">
        <v>87</v>
      </c>
      <c r="P49" s="1" t="s">
        <v>173</v>
      </c>
    </row>
    <row r="50" spans="3:16" ht="30" x14ac:dyDescent="0.25">
      <c r="C50" s="30" t="s">
        <v>174</v>
      </c>
      <c r="O50" s="1" t="s">
        <v>77</v>
      </c>
      <c r="P50" s="1" t="s">
        <v>175</v>
      </c>
    </row>
    <row r="51" spans="3:16" x14ac:dyDescent="0.25">
      <c r="C51" s="30" t="s">
        <v>176</v>
      </c>
      <c r="O51" s="1" t="s">
        <v>77</v>
      </c>
      <c r="P51" s="1" t="s">
        <v>177</v>
      </c>
    </row>
    <row r="52" spans="3:16" x14ac:dyDescent="0.25">
      <c r="C52" s="30" t="s">
        <v>178</v>
      </c>
      <c r="O52" s="1" t="s">
        <v>99</v>
      </c>
      <c r="P52" s="1" t="s">
        <v>179</v>
      </c>
    </row>
    <row r="53" spans="3:16" ht="45" x14ac:dyDescent="0.25">
      <c r="C53" s="30" t="s">
        <v>180</v>
      </c>
      <c r="O53" s="1" t="s">
        <v>106</v>
      </c>
      <c r="P53" s="1" t="s">
        <v>181</v>
      </c>
    </row>
    <row r="54" spans="3:16" x14ac:dyDescent="0.25">
      <c r="C54" s="30" t="s">
        <v>182</v>
      </c>
      <c r="O54" s="1" t="s">
        <v>88</v>
      </c>
      <c r="P54" s="1" t="s">
        <v>183</v>
      </c>
    </row>
    <row r="55" spans="3:16" x14ac:dyDescent="0.25">
      <c r="C55" s="30" t="s">
        <v>184</v>
      </c>
      <c r="O55" s="1" t="s">
        <v>110</v>
      </c>
      <c r="P55" s="1"/>
    </row>
    <row r="56" spans="3:16" x14ac:dyDescent="0.25">
      <c r="C56" s="30" t="s">
        <v>185</v>
      </c>
    </row>
    <row r="57" spans="3:16" ht="30" x14ac:dyDescent="0.25">
      <c r="C57" s="30" t="s">
        <v>186</v>
      </c>
    </row>
    <row r="58" spans="3:16" x14ac:dyDescent="0.25">
      <c r="C58" s="30" t="s">
        <v>187</v>
      </c>
    </row>
    <row r="59" spans="3:16" x14ac:dyDescent="0.25">
      <c r="C59" s="30" t="s">
        <v>188</v>
      </c>
    </row>
    <row r="60" spans="3:16" x14ac:dyDescent="0.25">
      <c r="C60" s="30" t="s">
        <v>189</v>
      </c>
    </row>
    <row r="61" spans="3:16" x14ac:dyDescent="0.25">
      <c r="C61" s="30" t="s">
        <v>190</v>
      </c>
    </row>
    <row r="62" spans="3:16" x14ac:dyDescent="0.25">
      <c r="C62" s="30" t="s">
        <v>191</v>
      </c>
    </row>
    <row r="63" spans="3:16" x14ac:dyDescent="0.25">
      <c r="C63" s="30" t="s">
        <v>192</v>
      </c>
    </row>
    <row r="64" spans="3:16" x14ac:dyDescent="0.25">
      <c r="C64" s="30" t="s">
        <v>193</v>
      </c>
    </row>
    <row r="65" spans="3:3" x14ac:dyDescent="0.25">
      <c r="C65" s="30" t="s">
        <v>194</v>
      </c>
    </row>
    <row r="66" spans="3:3" x14ac:dyDescent="0.25">
      <c r="C66" s="30" t="s">
        <v>195</v>
      </c>
    </row>
    <row r="67" spans="3:3" x14ac:dyDescent="0.25">
      <c r="C67" s="30" t="s">
        <v>196</v>
      </c>
    </row>
    <row r="68" spans="3:3" x14ac:dyDescent="0.25">
      <c r="C68" s="30" t="s">
        <v>197</v>
      </c>
    </row>
    <row r="69" spans="3:3" x14ac:dyDescent="0.25">
      <c r="C69" s="30" t="s">
        <v>198</v>
      </c>
    </row>
    <row r="70" spans="3:3" x14ac:dyDescent="0.25">
      <c r="C70" s="30" t="s">
        <v>199</v>
      </c>
    </row>
    <row r="71" spans="3:3" x14ac:dyDescent="0.25">
      <c r="C71" s="30" t="s">
        <v>200</v>
      </c>
    </row>
    <row r="72" spans="3:3" x14ac:dyDescent="0.25">
      <c r="C72" s="30" t="s">
        <v>201</v>
      </c>
    </row>
    <row r="73" spans="3:3" x14ac:dyDescent="0.25">
      <c r="C73" s="30" t="s">
        <v>202</v>
      </c>
    </row>
    <row r="74" spans="3:3" x14ac:dyDescent="0.25">
      <c r="C74" s="30" t="s">
        <v>203</v>
      </c>
    </row>
    <row r="75" spans="3:3" x14ac:dyDescent="0.25">
      <c r="C75" s="30" t="s">
        <v>204</v>
      </c>
    </row>
    <row r="76" spans="3:3" x14ac:dyDescent="0.25">
      <c r="C76" s="30" t="s">
        <v>205</v>
      </c>
    </row>
    <row r="77" spans="3:3" x14ac:dyDescent="0.25">
      <c r="C77" s="30" t="s">
        <v>206</v>
      </c>
    </row>
    <row r="78" spans="3:3" x14ac:dyDescent="0.25">
      <c r="C78" s="30" t="s">
        <v>207</v>
      </c>
    </row>
    <row r="79" spans="3:3" x14ac:dyDescent="0.25">
      <c r="C79" s="30" t="s">
        <v>208</v>
      </c>
    </row>
    <row r="80" spans="3:3" x14ac:dyDescent="0.25">
      <c r="C80" s="30" t="s">
        <v>209</v>
      </c>
    </row>
    <row r="81" spans="3:3" x14ac:dyDescent="0.25">
      <c r="C81" s="30" t="s">
        <v>210</v>
      </c>
    </row>
    <row r="82" spans="3:3" x14ac:dyDescent="0.25">
      <c r="C82" s="30" t="s">
        <v>211</v>
      </c>
    </row>
    <row r="83" spans="3:3" x14ac:dyDescent="0.25">
      <c r="C83" s="30" t="s">
        <v>212</v>
      </c>
    </row>
    <row r="84" spans="3:3" x14ac:dyDescent="0.25">
      <c r="C84" s="30" t="s">
        <v>213</v>
      </c>
    </row>
    <row r="85" spans="3:3" x14ac:dyDescent="0.25">
      <c r="C85" s="30" t="s">
        <v>214</v>
      </c>
    </row>
    <row r="86" spans="3:3" x14ac:dyDescent="0.25">
      <c r="C86" s="30" t="s">
        <v>215</v>
      </c>
    </row>
    <row r="87" spans="3:3" x14ac:dyDescent="0.25">
      <c r="C87" s="30" t="s">
        <v>216</v>
      </c>
    </row>
    <row r="88" spans="3:3" x14ac:dyDescent="0.25">
      <c r="C88" s="30" t="s">
        <v>217</v>
      </c>
    </row>
    <row r="89" spans="3:3" x14ac:dyDescent="0.25">
      <c r="C89" s="30" t="s">
        <v>218</v>
      </c>
    </row>
    <row r="90" spans="3:3" x14ac:dyDescent="0.25">
      <c r="C90" s="30" t="s">
        <v>219</v>
      </c>
    </row>
    <row r="91" spans="3:3" x14ac:dyDescent="0.25">
      <c r="C91" s="30" t="s">
        <v>220</v>
      </c>
    </row>
    <row r="92" spans="3:3" x14ac:dyDescent="0.25">
      <c r="C92" s="30" t="s">
        <v>221</v>
      </c>
    </row>
  </sheetData>
  <sheetProtection algorithmName="SHA-512" hashValue="ezC7Enh/5T/mkgw4vFqYZZ+6ovir85SV8Mt233McBlBr0ncfqa8g8DRLZTY3NuPKmiI1spoTtLIpWNbvjotloA==" saltValue="Fo+7+DsrH0lBvBy7rHcWF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zoomScale="85" zoomScaleNormal="85" workbookViewId="0">
      <selection activeCell="U23" sqref="U23"/>
    </sheetView>
  </sheetViews>
  <sheetFormatPr baseColWidth="10" defaultColWidth="11.42578125" defaultRowHeight="15" x14ac:dyDescent="0.25"/>
  <sheetData>
    <row r="1" spans="1:30" x14ac:dyDescent="0.25">
      <c r="A1" s="96" t="s">
        <v>222</v>
      </c>
      <c r="B1" s="96"/>
      <c r="C1" s="96"/>
      <c r="D1" s="96"/>
      <c r="E1" s="96"/>
      <c r="F1" s="96"/>
      <c r="G1" s="96"/>
      <c r="H1" s="96"/>
      <c r="I1" s="96"/>
      <c r="J1" s="96"/>
      <c r="K1" s="96"/>
      <c r="L1" s="96"/>
      <c r="AA1" s="97" t="s">
        <v>223</v>
      </c>
      <c r="AB1" s="97"/>
      <c r="AC1" s="97"/>
      <c r="AD1" s="97"/>
    </row>
    <row r="2" spans="1:30" x14ac:dyDescent="0.25">
      <c r="A2" s="96"/>
      <c r="B2" s="96"/>
      <c r="C2" s="96"/>
      <c r="D2" s="96"/>
      <c r="E2" s="96"/>
      <c r="F2" s="96"/>
      <c r="G2" s="96"/>
      <c r="H2" s="96"/>
      <c r="I2" s="96"/>
      <c r="J2" s="96"/>
      <c r="K2" s="96"/>
      <c r="L2" s="96"/>
      <c r="AA2" s="97"/>
      <c r="AB2" s="97"/>
      <c r="AC2" s="97"/>
      <c r="AD2" s="97"/>
    </row>
    <row r="3" spans="1:30" x14ac:dyDescent="0.25">
      <c r="A3" s="97" t="s">
        <v>224</v>
      </c>
      <c r="B3" s="97"/>
      <c r="C3" s="97"/>
      <c r="D3" s="97" t="s">
        <v>225</v>
      </c>
      <c r="E3" s="97"/>
      <c r="F3" s="97"/>
      <c r="G3" s="97" t="s">
        <v>226</v>
      </c>
      <c r="H3" s="97"/>
      <c r="I3" s="97"/>
      <c r="J3" s="97" t="s">
        <v>227</v>
      </c>
      <c r="K3" s="97"/>
      <c r="L3" s="97"/>
      <c r="AA3" s="10" t="s">
        <v>224</v>
      </c>
      <c r="AB3" s="10" t="s">
        <v>225</v>
      </c>
      <c r="AC3" s="10" t="s">
        <v>226</v>
      </c>
      <c r="AD3" s="10" t="s">
        <v>227</v>
      </c>
    </row>
    <row r="4" spans="1:30" x14ac:dyDescent="0.25">
      <c r="A4" s="10" t="s">
        <v>223</v>
      </c>
      <c r="B4" s="10" t="s">
        <v>228</v>
      </c>
      <c r="C4" s="10" t="s">
        <v>229</v>
      </c>
      <c r="D4" s="34" t="s">
        <v>223</v>
      </c>
      <c r="E4" s="34" t="s">
        <v>228</v>
      </c>
      <c r="F4" s="34" t="s">
        <v>229</v>
      </c>
      <c r="G4" s="34" t="s">
        <v>223</v>
      </c>
      <c r="H4" s="34" t="s">
        <v>228</v>
      </c>
      <c r="I4" s="34" t="s">
        <v>229</v>
      </c>
      <c r="J4" s="34" t="s">
        <v>223</v>
      </c>
      <c r="K4" s="34" t="s">
        <v>228</v>
      </c>
      <c r="L4" s="34" t="s">
        <v>229</v>
      </c>
      <c r="AA4" s="10" t="e">
        <f>'M1 ANNUEL MAQUETTE'!#REF!*1.5</f>
        <v>#REF!</v>
      </c>
      <c r="AB4" s="10" t="e">
        <f>'M2 ANNUEL MAQUETTE'!#REF!*1.5</f>
        <v>#REF!</v>
      </c>
      <c r="AC4" s="10" t="e">
        <f>#REF!*1.5</f>
        <v>#REF!</v>
      </c>
      <c r="AD4" s="10" t="e">
        <f>#REF!*1.5</f>
        <v>#REF!</v>
      </c>
    </row>
    <row r="5" spans="1:30" x14ac:dyDescent="0.25">
      <c r="A5" s="10" t="e">
        <f>SUM(AA4:AA291)</f>
        <v>#REF!</v>
      </c>
      <c r="B5" s="10">
        <f>SUM('M1 ANNUEL MAQUETTE'!J19:J301)</f>
        <v>437</v>
      </c>
      <c r="C5" s="10">
        <f>SUM('M1 ANNUEL MAQUETTE'!K19:K301)</f>
        <v>105</v>
      </c>
      <c r="D5" s="10" t="e">
        <f>SUM(AB4:AB291)</f>
        <v>#REF!</v>
      </c>
      <c r="E5" s="10">
        <f>SUM('M2 ANNUEL MAQUETTE'!J19:J298)</f>
        <v>742</v>
      </c>
      <c r="F5" s="10">
        <f>SUM('M2 ANNUEL MAQUETTE'!K19:K298)</f>
        <v>234</v>
      </c>
      <c r="G5" s="10" t="e">
        <f>SUM(AC4:AC291)</f>
        <v>#REF!</v>
      </c>
      <c r="H5" s="10" t="e">
        <f>SUM(#REF!)</f>
        <v>#REF!</v>
      </c>
      <c r="I5" s="10" t="e">
        <f>SUM(#REF!)</f>
        <v>#REF!</v>
      </c>
      <c r="J5" s="10" t="e">
        <f>SUM(AD4:AD291)</f>
        <v>#REF!</v>
      </c>
      <c r="K5" s="10" t="e">
        <f>SUM(#REF!)</f>
        <v>#REF!</v>
      </c>
      <c r="L5" s="10" t="e">
        <f>SUM(#REF!)</f>
        <v>#REF!</v>
      </c>
      <c r="AA5" s="10">
        <f>'M1 ANNUEL MAQUETTE'!I19*1.5</f>
        <v>0</v>
      </c>
      <c r="AB5" s="10">
        <f>'M2 ANNUEL MAQUETTE'!I19*1.5</f>
        <v>0</v>
      </c>
      <c r="AC5" s="10" t="e">
        <f>#REF!*1.5</f>
        <v>#REF!</v>
      </c>
      <c r="AD5" s="10" t="e">
        <f>#REF!*1.5</f>
        <v>#REF!</v>
      </c>
    </row>
    <row r="6" spans="1:30" x14ac:dyDescent="0.25">
      <c r="A6" s="97" t="s">
        <v>230</v>
      </c>
      <c r="B6" s="97"/>
      <c r="C6" s="97"/>
      <c r="D6" s="97" t="s">
        <v>230</v>
      </c>
      <c r="E6" s="97"/>
      <c r="F6" s="97"/>
      <c r="G6" s="97" t="s">
        <v>230</v>
      </c>
      <c r="H6" s="97"/>
      <c r="I6" s="97"/>
      <c r="J6" s="97" t="s">
        <v>230</v>
      </c>
      <c r="K6" s="97"/>
      <c r="L6" s="97"/>
      <c r="AA6" s="10">
        <f>'M1 ANNUEL MAQUETTE'!I20*1.5</f>
        <v>33</v>
      </c>
      <c r="AB6" s="10">
        <f>'M2 ANNUEL MAQUETTE'!I20*1.5</f>
        <v>33</v>
      </c>
      <c r="AC6" s="10" t="e">
        <f>#REF!*1.5</f>
        <v>#REF!</v>
      </c>
      <c r="AD6" s="10" t="e">
        <f>#REF!*1.5</f>
        <v>#REF!</v>
      </c>
    </row>
    <row r="7" spans="1:30" x14ac:dyDescent="0.25">
      <c r="A7" s="97" t="e">
        <f>SUM(A5,B5,C5)</f>
        <v>#REF!</v>
      </c>
      <c r="B7" s="97"/>
      <c r="C7" s="97"/>
      <c r="D7" s="97" t="e">
        <f>SUM(D5,E5,F5)</f>
        <v>#REF!</v>
      </c>
      <c r="E7" s="97"/>
      <c r="F7" s="97"/>
      <c r="G7" s="97" t="e">
        <f>SUM(G5,H5,I5)</f>
        <v>#REF!</v>
      </c>
      <c r="H7" s="97"/>
      <c r="I7" s="97"/>
      <c r="J7" s="97" t="e">
        <f>SUM(J5,K5,L5)</f>
        <v>#REF!</v>
      </c>
      <c r="K7" s="97"/>
      <c r="L7" s="97"/>
      <c r="AA7" s="10">
        <f>'M1 ANNUEL MAQUETTE'!I21*1.5</f>
        <v>33</v>
      </c>
      <c r="AB7" s="10">
        <f>'M2 ANNUEL MAQUETTE'!I21*1.5</f>
        <v>33</v>
      </c>
      <c r="AC7" s="10" t="e">
        <f>#REF!*1.5</f>
        <v>#REF!</v>
      </c>
      <c r="AD7" s="10" t="e">
        <f>#REF!*1.5</f>
        <v>#REF!</v>
      </c>
    </row>
    <row r="8" spans="1:30" x14ac:dyDescent="0.25">
      <c r="A8" s="98" t="s">
        <v>230</v>
      </c>
      <c r="B8" s="99"/>
      <c r="C8" s="99"/>
      <c r="D8" s="99"/>
      <c r="E8" s="99"/>
      <c r="F8" s="100"/>
      <c r="G8" s="98" t="s">
        <v>230</v>
      </c>
      <c r="H8" s="99"/>
      <c r="I8" s="99"/>
      <c r="J8" s="99"/>
      <c r="K8" s="99"/>
      <c r="L8" s="100"/>
      <c r="AA8" s="10">
        <f>'M1 ANNUEL MAQUETTE'!I22*1.5</f>
        <v>33</v>
      </c>
      <c r="AB8" s="10">
        <f>'M2 ANNUEL MAQUETTE'!I22*1.5</f>
        <v>33</v>
      </c>
      <c r="AC8" s="10" t="e">
        <f>#REF!*1.5</f>
        <v>#REF!</v>
      </c>
      <c r="AD8" s="10" t="e">
        <f>#REF!*1.5</f>
        <v>#REF!</v>
      </c>
    </row>
    <row r="9" spans="1:30" x14ac:dyDescent="0.25">
      <c r="A9" s="101"/>
      <c r="B9" s="102"/>
      <c r="C9" s="102"/>
      <c r="D9" s="102"/>
      <c r="E9" s="102"/>
      <c r="F9" s="103"/>
      <c r="G9" s="101"/>
      <c r="H9" s="102"/>
      <c r="I9" s="102"/>
      <c r="J9" s="102"/>
      <c r="K9" s="102"/>
      <c r="L9" s="103"/>
      <c r="AA9" s="10" t="e">
        <f>'M1 ANNUEL MAQUETTE'!#REF!*1.5</f>
        <v>#REF!</v>
      </c>
      <c r="AB9" s="10" t="e">
        <f>'M2 ANNUEL MAQUETTE'!#REF!*1.5</f>
        <v>#REF!</v>
      </c>
      <c r="AC9" s="10" t="e">
        <f>#REF!*1.5</f>
        <v>#REF!</v>
      </c>
      <c r="AD9" s="10" t="e">
        <f>#REF!*1.5</f>
        <v>#REF!</v>
      </c>
    </row>
    <row r="10" spans="1:30" x14ac:dyDescent="0.25">
      <c r="A10" s="98" t="e">
        <f>SUM(A7,D7)</f>
        <v>#REF!</v>
      </c>
      <c r="B10" s="99"/>
      <c r="C10" s="99"/>
      <c r="D10" s="99"/>
      <c r="E10" s="99"/>
      <c r="F10" s="100"/>
      <c r="G10" s="98" t="e">
        <f>SUM(G7,J7)</f>
        <v>#REF!</v>
      </c>
      <c r="H10" s="99"/>
      <c r="I10" s="99"/>
      <c r="J10" s="99"/>
      <c r="K10" s="99"/>
      <c r="L10" s="100"/>
      <c r="AA10" s="10">
        <f>'M1 ANNUEL MAQUETTE'!I24*1.5</f>
        <v>0</v>
      </c>
      <c r="AB10" s="10">
        <f>'M2 ANNUEL MAQUETTE'!I27*1.5</f>
        <v>0</v>
      </c>
      <c r="AC10" s="10" t="e">
        <f>#REF!*1.5</f>
        <v>#REF!</v>
      </c>
      <c r="AD10" s="10" t="e">
        <f>#REF!*1.5</f>
        <v>#REF!</v>
      </c>
    </row>
    <row r="11" spans="1:30" x14ac:dyDescent="0.25">
      <c r="A11" s="101"/>
      <c r="B11" s="102"/>
      <c r="C11" s="102"/>
      <c r="D11" s="102"/>
      <c r="E11" s="102"/>
      <c r="F11" s="103"/>
      <c r="G11" s="101"/>
      <c r="H11" s="102"/>
      <c r="I11" s="102"/>
      <c r="J11" s="102"/>
      <c r="K11" s="102"/>
      <c r="L11" s="103"/>
      <c r="AA11" s="10">
        <f>'M1 ANNUEL MAQUETTE'!I25*1.5</f>
        <v>36</v>
      </c>
      <c r="AB11" s="10" t="e">
        <f>'M2 ANNUEL MAQUETTE'!#REF!*1.5</f>
        <v>#REF!</v>
      </c>
      <c r="AC11" s="10" t="e">
        <f>#REF!*1.5</f>
        <v>#REF!</v>
      </c>
      <c r="AD11" s="10" t="e">
        <f>#REF!*1.5</f>
        <v>#REF!</v>
      </c>
    </row>
    <row r="12" spans="1:30" x14ac:dyDescent="0.25">
      <c r="AA12" s="10">
        <f>'M1 ANNUEL MAQUETTE'!I26*1.5</f>
        <v>33</v>
      </c>
      <c r="AB12" s="10" t="e">
        <f>'M2 ANNUEL MAQUETTE'!#REF!*1.5</f>
        <v>#REF!</v>
      </c>
      <c r="AC12" s="10" t="e">
        <f>#REF!*1.5</f>
        <v>#REF!</v>
      </c>
      <c r="AD12" s="10" t="e">
        <f>#REF!*1.5</f>
        <v>#REF!</v>
      </c>
    </row>
    <row r="13" spans="1:30" x14ac:dyDescent="0.25">
      <c r="AA13" s="10">
        <f>'M1 ANNUEL MAQUETTE'!I27*1.5</f>
        <v>30</v>
      </c>
      <c r="AB13" s="10">
        <f>'M2 ANNUEL MAQUETTE'!I28*1.5</f>
        <v>0</v>
      </c>
      <c r="AC13" s="10" t="e">
        <f>#REF!*1.5</f>
        <v>#REF!</v>
      </c>
      <c r="AD13" s="10" t="e">
        <f>#REF!*1.5</f>
        <v>#REF!</v>
      </c>
    </row>
    <row r="14" spans="1:30" x14ac:dyDescent="0.25">
      <c r="A14" s="104" t="s">
        <v>231</v>
      </c>
      <c r="B14" s="104"/>
      <c r="C14" s="104"/>
      <c r="D14" s="104"/>
      <c r="E14" s="104"/>
      <c r="F14" s="104"/>
      <c r="G14" s="104"/>
      <c r="H14" s="104"/>
      <c r="I14" s="104"/>
      <c r="J14" s="104"/>
      <c r="K14" s="104"/>
      <c r="L14" s="104"/>
      <c r="N14" s="105" t="s">
        <v>232</v>
      </c>
      <c r="O14" s="105"/>
      <c r="P14" s="105"/>
      <c r="Q14" s="105"/>
      <c r="R14" s="105"/>
      <c r="S14" s="105"/>
      <c r="T14" s="105"/>
      <c r="U14" s="105"/>
      <c r="V14" s="105"/>
      <c r="W14" s="105"/>
      <c r="X14" s="105"/>
      <c r="Y14" s="105"/>
      <c r="AA14" s="10">
        <f>'M1 ANNUEL MAQUETTE'!I28*1.5</f>
        <v>33</v>
      </c>
      <c r="AB14" s="10">
        <f>'M2 ANNUEL MAQUETTE'!I29*1.5</f>
        <v>9</v>
      </c>
      <c r="AC14" s="10" t="e">
        <f>#REF!*1.5</f>
        <v>#REF!</v>
      </c>
      <c r="AD14" s="10" t="e">
        <f>#REF!*1.5</f>
        <v>#REF!</v>
      </c>
    </row>
    <row r="15" spans="1:30" x14ac:dyDescent="0.25">
      <c r="A15" s="104"/>
      <c r="B15" s="104"/>
      <c r="C15" s="104"/>
      <c r="D15" s="104"/>
      <c r="E15" s="104"/>
      <c r="F15" s="104"/>
      <c r="G15" s="104"/>
      <c r="H15" s="104"/>
      <c r="I15" s="104"/>
      <c r="J15" s="104"/>
      <c r="K15" s="104"/>
      <c r="L15" s="104"/>
      <c r="N15" s="105"/>
      <c r="O15" s="105"/>
      <c r="P15" s="105"/>
      <c r="Q15" s="105"/>
      <c r="R15" s="105"/>
      <c r="S15" s="105"/>
      <c r="T15" s="105"/>
      <c r="U15" s="105"/>
      <c r="V15" s="105"/>
      <c r="W15" s="105"/>
      <c r="X15" s="105"/>
      <c r="Y15" s="105"/>
      <c r="AA15" s="10">
        <f>'M1 ANNUEL MAQUETTE'!I29*1.5</f>
        <v>33</v>
      </c>
      <c r="AB15" s="10">
        <f>'M2 ANNUEL MAQUETTE'!I30*1.5</f>
        <v>18</v>
      </c>
      <c r="AC15" s="10" t="e">
        <f>#REF!*1.5</f>
        <v>#REF!</v>
      </c>
      <c r="AD15" s="10" t="e">
        <f>#REF!*1.5</f>
        <v>#REF!</v>
      </c>
    </row>
    <row r="16" spans="1:30" x14ac:dyDescent="0.25">
      <c r="A16" s="97" t="s">
        <v>224</v>
      </c>
      <c r="B16" s="97"/>
      <c r="C16" s="97"/>
      <c r="D16" s="106" t="s">
        <v>225</v>
      </c>
      <c r="E16" s="107"/>
      <c r="F16" s="108"/>
      <c r="G16" s="97" t="s">
        <v>226</v>
      </c>
      <c r="H16" s="97"/>
      <c r="I16" s="97"/>
      <c r="J16" s="97" t="s">
        <v>227</v>
      </c>
      <c r="K16" s="97"/>
      <c r="L16" s="97"/>
      <c r="N16" s="97" t="s">
        <v>224</v>
      </c>
      <c r="O16" s="97"/>
      <c r="P16" s="97"/>
      <c r="Q16" s="97" t="s">
        <v>225</v>
      </c>
      <c r="R16" s="97"/>
      <c r="S16" s="97"/>
      <c r="T16" s="97" t="s">
        <v>226</v>
      </c>
      <c r="U16" s="97"/>
      <c r="V16" s="97"/>
      <c r="W16" s="97" t="s">
        <v>227</v>
      </c>
      <c r="X16" s="97"/>
      <c r="Y16" s="97"/>
      <c r="AA16" s="10">
        <f>'M1 ANNUEL MAQUETTE'!I30*1.5</f>
        <v>33</v>
      </c>
      <c r="AB16" s="10">
        <f>'M2 ANNUEL MAQUETTE'!I31*1.5</f>
        <v>33</v>
      </c>
      <c r="AC16" s="10" t="e">
        <f>#REF!*1.5</f>
        <v>#REF!</v>
      </c>
      <c r="AD16" s="10" t="e">
        <f>#REF!*1.5</f>
        <v>#REF!</v>
      </c>
    </row>
    <row r="17" spans="1:30" x14ac:dyDescent="0.2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f>'M1 ANNUEL MAQUETTE'!I31*1.5</f>
        <v>0</v>
      </c>
      <c r="AB17" s="10">
        <f>'M2 ANNUEL MAQUETTE'!I32*1.5</f>
        <v>0</v>
      </c>
      <c r="AC17" s="10" t="e">
        <f>#REF!*1.5</f>
        <v>#REF!</v>
      </c>
      <c r="AD17" s="10" t="e">
        <f>#REF!*1.5</f>
        <v>#REF!</v>
      </c>
    </row>
    <row r="18" spans="1:30" x14ac:dyDescent="0.25">
      <c r="A18" s="10" t="e">
        <f>A5-N18</f>
        <v>#REF!</v>
      </c>
      <c r="B18" s="10">
        <f>B5-O18</f>
        <v>84</v>
      </c>
      <c r="C18" s="10">
        <f>C5-P18</f>
        <v>4</v>
      </c>
      <c r="D18" s="10" t="e">
        <f t="shared" ref="D18:K18" si="0">D5-Q18</f>
        <v>#REF!</v>
      </c>
      <c r="E18" s="10">
        <f t="shared" si="0"/>
        <v>102</v>
      </c>
      <c r="F18" s="10">
        <f t="shared" ca="1" si="0"/>
        <v>136</v>
      </c>
      <c r="G18" s="10" t="e">
        <f t="shared" si="0"/>
        <v>#REF!</v>
      </c>
      <c r="H18" s="10" t="e">
        <f t="shared" si="0"/>
        <v>#REF!</v>
      </c>
      <c r="I18" s="10" t="e">
        <f t="shared" si="0"/>
        <v>#REF!</v>
      </c>
      <c r="J18" s="10" t="e">
        <f t="shared" si="0"/>
        <v>#REF!</v>
      </c>
      <c r="K18" s="10" t="e">
        <f t="shared" si="0"/>
        <v>#REF!</v>
      </c>
      <c r="L18" s="10" t="e">
        <f>L5-Y18</f>
        <v>#REF!</v>
      </c>
      <c r="N18" s="10">
        <f>SUMIF('M1 ANNUEL MAQUETTE'!M19:M301,"Portée",'M1 ANNUEL MAQUETTE'!I19:I301)*1.5</f>
        <v>702</v>
      </c>
      <c r="O18" s="10">
        <f>SUMIF('M1 ANNUEL MAQUETTE'!M19:M301,"Portée",'M1 ANNUEL MAQUETTE'!J19:J301)</f>
        <v>353</v>
      </c>
      <c r="P18" s="10">
        <f>SUMIF('M1 ANNUEL MAQUETTE'!M19:M301,"Portée",'M1 ANNUEL MAQUETTE'!K19:K301)</f>
        <v>101</v>
      </c>
      <c r="Q18" s="10">
        <f>SUMIF('M2 ANNUEL MAQUETTE'!M19:M298,"Portée",'M2 ANNUEL MAQUETTE'!I19:I298)*1.5</f>
        <v>1284</v>
      </c>
      <c r="R18" s="10">
        <f>SUMIF('M2 ANNUEL MAQUETTE'!M19:M298,"Portée",'M2 ANNUEL MAQUETTE'!J19:J298)</f>
        <v>640</v>
      </c>
      <c r="S18" s="10">
        <f ca="1">SUMIF('M2 ANNUEL MAQUETTE'!M9:M298,"Portée",'M2 ANNUEL MAQUETTE'!K19:K298)</f>
        <v>98</v>
      </c>
      <c r="T18" s="10" t="e">
        <f>SUMIF(#REF!,"Portée",#REF!)*1.5</f>
        <v>#REF!</v>
      </c>
      <c r="U18" s="10" t="e">
        <f>SUMIF(#REF!,"Portée",#REF!)</f>
        <v>#REF!</v>
      </c>
      <c r="V18" s="10" t="e">
        <f>SUMIF(#REF!,"Portée",#REF!)</f>
        <v>#REF!</v>
      </c>
      <c r="W18" s="10" t="e">
        <f>SUMIF(#REF!,"Portée",#REF!)*1.5</f>
        <v>#REF!</v>
      </c>
      <c r="X18" s="10" t="e">
        <f>SUMIF(#REF!,"Portée",#REF!)</f>
        <v>#REF!</v>
      </c>
      <c r="Y18" s="10" t="e">
        <f>SUMIF(#REF!,"Portée",#REF!)</f>
        <v>#REF!</v>
      </c>
      <c r="AA18" s="10">
        <f>'M1 ANNUEL MAQUETTE'!I32*1.5</f>
        <v>3</v>
      </c>
      <c r="AB18" s="10">
        <f>'M2 ANNUEL MAQUETTE'!I33*1.5</f>
        <v>12</v>
      </c>
      <c r="AC18" s="10" t="e">
        <f>#REF!*1.5</f>
        <v>#REF!</v>
      </c>
      <c r="AD18" s="10" t="e">
        <f>#REF!*1.5</f>
        <v>#REF!</v>
      </c>
    </row>
    <row r="19" spans="1:30" x14ac:dyDescent="0.25">
      <c r="A19" s="97" t="s">
        <v>230</v>
      </c>
      <c r="B19" s="97"/>
      <c r="C19" s="97"/>
      <c r="D19" s="97" t="s">
        <v>230</v>
      </c>
      <c r="E19" s="97"/>
      <c r="F19" s="97"/>
      <c r="G19" s="97" t="s">
        <v>230</v>
      </c>
      <c r="H19" s="97"/>
      <c r="I19" s="97"/>
      <c r="J19" s="97" t="s">
        <v>230</v>
      </c>
      <c r="K19" s="97"/>
      <c r="L19" s="97"/>
      <c r="AA19" s="10">
        <f>'M1 ANNUEL MAQUETTE'!I33*1.5</f>
        <v>3</v>
      </c>
      <c r="AB19" s="10">
        <f>'M2 ANNUEL MAQUETTE'!I34*1.5</f>
        <v>15</v>
      </c>
      <c r="AC19" s="10" t="e">
        <f>#REF!*1.5</f>
        <v>#REF!</v>
      </c>
      <c r="AD19" s="10" t="e">
        <f>#REF!*1.5</f>
        <v>#REF!</v>
      </c>
    </row>
    <row r="20" spans="1:30" x14ac:dyDescent="0.25">
      <c r="A20" s="97" t="e">
        <f>SUM(A18,B18,C18)</f>
        <v>#REF!</v>
      </c>
      <c r="B20" s="97"/>
      <c r="C20" s="97"/>
      <c r="D20" s="97" t="e">
        <f>SUM(D18,E18,F18)</f>
        <v>#REF!</v>
      </c>
      <c r="E20" s="97"/>
      <c r="F20" s="97"/>
      <c r="G20" s="97" t="e">
        <f>SUM(G18,H18,I18)</f>
        <v>#REF!</v>
      </c>
      <c r="H20" s="97"/>
      <c r="I20" s="97"/>
      <c r="J20" s="97" t="e">
        <f>SUM(J18,K18,L18)</f>
        <v>#REF!</v>
      </c>
      <c r="K20" s="97"/>
      <c r="L20" s="97"/>
      <c r="AA20" s="10">
        <f>'M1 ANNUEL MAQUETTE'!I34*1.5</f>
        <v>7.5</v>
      </c>
      <c r="AB20" s="10">
        <f>'M2 ANNUEL MAQUETTE'!I35*1.5</f>
        <v>33</v>
      </c>
      <c r="AC20" s="10" t="e">
        <f>#REF!*1.5</f>
        <v>#REF!</v>
      </c>
      <c r="AD20" s="10" t="e">
        <f>#REF!*1.5</f>
        <v>#REF!</v>
      </c>
    </row>
    <row r="21" spans="1:30" ht="29.45" customHeight="1" x14ac:dyDescent="0.25">
      <c r="A21" s="106" t="s">
        <v>230</v>
      </c>
      <c r="B21" s="107"/>
      <c r="C21" s="107"/>
      <c r="D21" s="107"/>
      <c r="E21" s="107"/>
      <c r="F21" s="108"/>
      <c r="G21" s="106" t="s">
        <v>230</v>
      </c>
      <c r="H21" s="107"/>
      <c r="I21" s="107"/>
      <c r="J21" s="107"/>
      <c r="K21" s="107"/>
      <c r="L21" s="108"/>
      <c r="AA21" s="10">
        <f>'M1 ANNUEL MAQUETTE'!I35*1.5</f>
        <v>45</v>
      </c>
      <c r="AB21" s="10">
        <f>'M2 ANNUEL MAQUETTE'!I36*1.5</f>
        <v>27</v>
      </c>
      <c r="AC21" s="10" t="e">
        <f>#REF!*1.5</f>
        <v>#REF!</v>
      </c>
      <c r="AD21" s="10" t="e">
        <f>#REF!*1.5</f>
        <v>#REF!</v>
      </c>
    </row>
    <row r="22" spans="1:30" ht="28.9" customHeight="1" x14ac:dyDescent="0.25">
      <c r="A22" s="106" t="e">
        <f>SUM(A20,D20)</f>
        <v>#REF!</v>
      </c>
      <c r="B22" s="107"/>
      <c r="C22" s="107"/>
      <c r="D22" s="107"/>
      <c r="E22" s="107"/>
      <c r="F22" s="108"/>
      <c r="G22" s="106" t="e">
        <f>SUM(G20,J20)</f>
        <v>#REF!</v>
      </c>
      <c r="H22" s="107"/>
      <c r="I22" s="107"/>
      <c r="J22" s="107"/>
      <c r="K22" s="107"/>
      <c r="L22" s="108"/>
      <c r="AA22" s="10">
        <f>'M1 ANNUEL MAQUETTE'!I36*1.5</f>
        <v>30</v>
      </c>
      <c r="AB22" s="10">
        <f>'M2 ANNUEL MAQUETTE'!I37*1.5</f>
        <v>0</v>
      </c>
      <c r="AC22" s="10" t="e">
        <f>#REF!*1.5</f>
        <v>#REF!</v>
      </c>
      <c r="AD22" s="10" t="e">
        <f>#REF!*1.5</f>
        <v>#REF!</v>
      </c>
    </row>
    <row r="23" spans="1:30" x14ac:dyDescent="0.25">
      <c r="AA23" s="10">
        <f>'M1 ANNUEL MAQUETTE'!I41*1.5</f>
        <v>0</v>
      </c>
      <c r="AB23" s="10">
        <f>'M2 ANNUEL MAQUETTE'!I38*1.5</f>
        <v>15</v>
      </c>
      <c r="AC23" s="10" t="e">
        <f>#REF!*1.5</f>
        <v>#REF!</v>
      </c>
      <c r="AD23" s="10" t="e">
        <f>#REF!*1.5</f>
        <v>#REF!</v>
      </c>
    </row>
    <row r="24" spans="1:30" x14ac:dyDescent="0.25">
      <c r="AA24" s="10">
        <f>'M1 ANNUEL MAQUETTE'!I42*1.5</f>
        <v>16.5</v>
      </c>
      <c r="AB24" s="10">
        <f>'M2 ANNUEL MAQUETTE'!I39*1.5</f>
        <v>18</v>
      </c>
      <c r="AC24" s="10" t="e">
        <f>#REF!*1.5</f>
        <v>#REF!</v>
      </c>
      <c r="AD24" s="10" t="e">
        <f>#REF!*1.5</f>
        <v>#REF!</v>
      </c>
    </row>
    <row r="25" spans="1:30" x14ac:dyDescent="0.25">
      <c r="AA25" s="10">
        <f>'M1 ANNUEL MAQUETTE'!I43*1.5</f>
        <v>0</v>
      </c>
      <c r="AB25" s="10">
        <f>'M2 ANNUEL MAQUETTE'!I40*1.5</f>
        <v>0</v>
      </c>
      <c r="AC25" s="10" t="e">
        <f>#REF!*1.5</f>
        <v>#REF!</v>
      </c>
      <c r="AD25" s="10" t="e">
        <f>#REF!*1.5</f>
        <v>#REF!</v>
      </c>
    </row>
    <row r="26" spans="1:30" x14ac:dyDescent="0.25">
      <c r="AA26" s="10" t="e">
        <f>'M1 ANNUEL MAQUETTE'!#REF!*1.5</f>
        <v>#REF!</v>
      </c>
      <c r="AB26" s="10">
        <f>'M2 ANNUEL MAQUETTE'!I41*1.5</f>
        <v>15</v>
      </c>
      <c r="AC26" s="10" t="e">
        <f>#REF!*1.5</f>
        <v>#REF!</v>
      </c>
      <c r="AD26" s="10" t="e">
        <f>#REF!*1.5</f>
        <v>#REF!</v>
      </c>
    </row>
    <row r="27" spans="1:30" x14ac:dyDescent="0.25">
      <c r="AA27" s="10">
        <f>'M1 ANNUEL MAQUETTE'!I44*1.5</f>
        <v>0</v>
      </c>
      <c r="AB27" s="10">
        <f>'M2 ANNUEL MAQUETTE'!I42*1.5</f>
        <v>18</v>
      </c>
      <c r="AC27" s="10" t="e">
        <f>#REF!*1.5</f>
        <v>#REF!</v>
      </c>
      <c r="AD27" s="10" t="e">
        <f>#REF!*1.5</f>
        <v>#REF!</v>
      </c>
    </row>
    <row r="28" spans="1:30" x14ac:dyDescent="0.25">
      <c r="AA28" s="10">
        <f>'M1 ANNUEL MAQUETTE'!I45*1.5</f>
        <v>0</v>
      </c>
      <c r="AB28" s="10">
        <f>'M2 ANNUEL MAQUETTE'!I43*1.5</f>
        <v>33</v>
      </c>
      <c r="AC28" s="10" t="e">
        <f>#REF!*1.5</f>
        <v>#REF!</v>
      </c>
      <c r="AD28" s="10" t="e">
        <f>#REF!*1.5</f>
        <v>#REF!</v>
      </c>
    </row>
    <row r="29" spans="1:30" x14ac:dyDescent="0.25">
      <c r="AA29" s="10">
        <f>'M1 ANNUEL MAQUETTE'!I46*1.5</f>
        <v>43.5</v>
      </c>
      <c r="AB29" s="10">
        <f>'M2 ANNUEL MAQUETTE'!I44*1.5</f>
        <v>27</v>
      </c>
      <c r="AC29" s="10" t="e">
        <f>#REF!*1.5</f>
        <v>#REF!</v>
      </c>
      <c r="AD29" s="10" t="e">
        <f>#REF!*1.5</f>
        <v>#REF!</v>
      </c>
    </row>
    <row r="30" spans="1:30" x14ac:dyDescent="0.25">
      <c r="AA30" s="10">
        <f>'M1 ANNUEL MAQUETTE'!I47*1.5</f>
        <v>18</v>
      </c>
      <c r="AB30" s="10">
        <f>'M2 ANNUEL MAQUETTE'!I45*1.5</f>
        <v>33</v>
      </c>
      <c r="AC30" s="10" t="e">
        <f>#REF!*1.5</f>
        <v>#REF!</v>
      </c>
      <c r="AD30" s="10" t="e">
        <f>#REF!*1.5</f>
        <v>#REF!</v>
      </c>
    </row>
    <row r="31" spans="1:30" x14ac:dyDescent="0.25">
      <c r="AA31" s="10">
        <f>'M1 ANNUEL MAQUETTE'!I48*1.5</f>
        <v>18</v>
      </c>
      <c r="AB31" s="10">
        <f>'M2 ANNUEL MAQUETTE'!I46*1.5</f>
        <v>33</v>
      </c>
      <c r="AC31" s="10" t="e">
        <f>#REF!*1.5</f>
        <v>#REF!</v>
      </c>
      <c r="AD31" s="10" t="e">
        <f>#REF!*1.5</f>
        <v>#REF!</v>
      </c>
    </row>
    <row r="32" spans="1:30" x14ac:dyDescent="0.25">
      <c r="AA32" s="10">
        <f>'M1 ANNUEL MAQUETTE'!I49*1.5</f>
        <v>0</v>
      </c>
      <c r="AB32" s="10">
        <f>'M2 ANNUEL MAQUETTE'!I47*1.5</f>
        <v>33</v>
      </c>
      <c r="AC32" s="10" t="e">
        <f>#REF!*1.5</f>
        <v>#REF!</v>
      </c>
      <c r="AD32" s="10" t="e">
        <f>#REF!*1.5</f>
        <v>#REF!</v>
      </c>
    </row>
    <row r="33" spans="27:30" x14ac:dyDescent="0.25">
      <c r="AA33" s="10">
        <f>'M1 ANNUEL MAQUETTE'!I50*1.5</f>
        <v>52.5</v>
      </c>
      <c r="AB33" s="10">
        <f>'M2 ANNUEL MAQUETTE'!I48*1.5</f>
        <v>33</v>
      </c>
      <c r="AC33" s="10" t="e">
        <f>#REF!*1.5</f>
        <v>#REF!</v>
      </c>
      <c r="AD33" s="10" t="e">
        <f>#REF!*1.5</f>
        <v>#REF!</v>
      </c>
    </row>
    <row r="34" spans="27:30" x14ac:dyDescent="0.25">
      <c r="AA34" s="10">
        <f>'M1 ANNUEL MAQUETTE'!I51*1.5</f>
        <v>18</v>
      </c>
      <c r="AB34" s="10">
        <f>'M2 ANNUEL MAQUETTE'!I49*1.5</f>
        <v>45</v>
      </c>
      <c r="AC34" s="10" t="e">
        <f>#REF!*1.5</f>
        <v>#REF!</v>
      </c>
      <c r="AD34" s="10" t="e">
        <f>#REF!*1.5</f>
        <v>#REF!</v>
      </c>
    </row>
    <row r="35" spans="27:30" x14ac:dyDescent="0.25">
      <c r="AA35" s="10">
        <f>'M1 ANNUEL MAQUETTE'!I52*1.5</f>
        <v>6</v>
      </c>
      <c r="AB35" s="10">
        <f>'M2 ANNUEL MAQUETTE'!I50*1.5</f>
        <v>42</v>
      </c>
      <c r="AC35" s="10" t="e">
        <f>#REF!*1.5</f>
        <v>#REF!</v>
      </c>
      <c r="AD35" s="10" t="e">
        <f>#REF!*1.5</f>
        <v>#REF!</v>
      </c>
    </row>
    <row r="36" spans="27:30" x14ac:dyDescent="0.25">
      <c r="AA36" s="10">
        <f>'M1 ANNUEL MAQUETTE'!I53*1.5</f>
        <v>12</v>
      </c>
      <c r="AB36" s="10">
        <f>'M2 ANNUEL MAQUETTE'!I51*1.5</f>
        <v>33</v>
      </c>
      <c r="AC36" s="10" t="e">
        <f>#REF!*1.5</f>
        <v>#REF!</v>
      </c>
      <c r="AD36" s="10" t="e">
        <f>#REF!*1.5</f>
        <v>#REF!</v>
      </c>
    </row>
    <row r="37" spans="27:30" x14ac:dyDescent="0.25">
      <c r="AA37" s="10">
        <f>'M1 ANNUEL MAQUETTE'!I54*1.5</f>
        <v>21</v>
      </c>
      <c r="AB37" s="10">
        <f>'M2 ANNUEL MAQUETTE'!I52*1.5</f>
        <v>30</v>
      </c>
      <c r="AC37" s="10" t="e">
        <f>#REF!*1.5</f>
        <v>#REF!</v>
      </c>
      <c r="AD37" s="10" t="e">
        <f>#REF!*1.5</f>
        <v>#REF!</v>
      </c>
    </row>
    <row r="38" spans="27:30" x14ac:dyDescent="0.25">
      <c r="AA38" s="10">
        <f>'M1 ANNUEL MAQUETTE'!I55*1.5</f>
        <v>18</v>
      </c>
      <c r="AB38" s="10">
        <f>'M2 ANNUEL MAQUETTE'!I53*1.5</f>
        <v>30</v>
      </c>
      <c r="AC38" s="10" t="e">
        <f>#REF!*1.5</f>
        <v>#REF!</v>
      </c>
      <c r="AD38" s="10" t="e">
        <f>#REF!*1.5</f>
        <v>#REF!</v>
      </c>
    </row>
    <row r="39" spans="27:30" x14ac:dyDescent="0.25">
      <c r="AA39" s="10" t="e">
        <f>'M1 ANNUEL MAQUETTE'!#REF!*1.5</f>
        <v>#REF!</v>
      </c>
      <c r="AB39" s="10">
        <f>'M2 ANNUEL MAQUETTE'!I54*1.5</f>
        <v>33</v>
      </c>
      <c r="AC39" s="10" t="e">
        <f>#REF!*1.5</f>
        <v>#REF!</v>
      </c>
      <c r="AD39" s="10" t="e">
        <f>#REF!*1.5</f>
        <v>#REF!</v>
      </c>
    </row>
    <row r="40" spans="27:30" x14ac:dyDescent="0.25">
      <c r="AA40" s="10" t="e">
        <f>'M1 ANNUEL MAQUETTE'!#REF!*1.5</f>
        <v>#REF!</v>
      </c>
      <c r="AB40" s="10">
        <f>'M2 ANNUEL MAQUETTE'!I55*1.5</f>
        <v>33</v>
      </c>
      <c r="AC40" s="10" t="e">
        <f>#REF!*1.5</f>
        <v>#REF!</v>
      </c>
      <c r="AD40" s="10" t="e">
        <f>#REF!*1.5</f>
        <v>#REF!</v>
      </c>
    </row>
    <row r="41" spans="27:30" x14ac:dyDescent="0.25">
      <c r="AA41" s="10">
        <f>'M1 ANNUEL MAQUETTE'!I57*1.5</f>
        <v>0</v>
      </c>
      <c r="AB41" s="10">
        <f>'M2 ANNUEL MAQUETTE'!I56*1.5</f>
        <v>0</v>
      </c>
      <c r="AC41" s="10" t="e">
        <f>#REF!*1.5</f>
        <v>#REF!</v>
      </c>
      <c r="AD41" s="10" t="e">
        <f>#REF!*1.5</f>
        <v>#REF!</v>
      </c>
    </row>
    <row r="42" spans="27:30" x14ac:dyDescent="0.25">
      <c r="AA42" s="10">
        <f>'M1 ANNUEL MAQUETTE'!I58*1.5</f>
        <v>0</v>
      </c>
      <c r="AB42" s="10">
        <f>'M2 ANNUEL MAQUETTE'!I59*1.5</f>
        <v>48</v>
      </c>
      <c r="AC42" s="10" t="e">
        <f>#REF!*1.5</f>
        <v>#REF!</v>
      </c>
      <c r="AD42" s="10" t="e">
        <f>#REF!*1.5</f>
        <v>#REF!</v>
      </c>
    </row>
    <row r="43" spans="27:30" x14ac:dyDescent="0.25">
      <c r="AA43" s="10">
        <f>'M1 ANNUEL MAQUETTE'!I59*1.5</f>
        <v>0</v>
      </c>
      <c r="AB43" s="10">
        <f>'M2 ANNUEL MAQUETTE'!I60*1.5</f>
        <v>33</v>
      </c>
      <c r="AC43" s="10" t="e">
        <f>#REF!*1.5</f>
        <v>#REF!</v>
      </c>
      <c r="AD43" s="10" t="e">
        <f>#REF!*1.5</f>
        <v>#REF!</v>
      </c>
    </row>
    <row r="44" spans="27:30" x14ac:dyDescent="0.25">
      <c r="AA44" s="10">
        <f>'M1 ANNUEL MAQUETTE'!I60*1.5</f>
        <v>0</v>
      </c>
      <c r="AB44" s="10">
        <f>'M2 ANNUEL MAQUETTE'!I61*1.5</f>
        <v>0</v>
      </c>
      <c r="AC44" s="10" t="e">
        <f>#REF!*1.5</f>
        <v>#REF!</v>
      </c>
      <c r="AD44" s="10" t="e">
        <f>#REF!*1.5</f>
        <v>#REF!</v>
      </c>
    </row>
    <row r="45" spans="27:30" x14ac:dyDescent="0.25">
      <c r="AA45" s="10">
        <f>'M1 ANNUEL MAQUETTE'!I61*1.5</f>
        <v>0</v>
      </c>
      <c r="AB45" s="10">
        <f>'M2 ANNUEL MAQUETTE'!I62*1.5</f>
        <v>3</v>
      </c>
      <c r="AC45" s="10" t="e">
        <f>#REF!*1.5</f>
        <v>#REF!</v>
      </c>
      <c r="AD45" s="10" t="e">
        <f>#REF!*1.5</f>
        <v>#REF!</v>
      </c>
    </row>
    <row r="46" spans="27:30" x14ac:dyDescent="0.25">
      <c r="AA46" s="10">
        <f>'M1 ANNUEL MAQUETTE'!I62*1.5</f>
        <v>18</v>
      </c>
      <c r="AB46" s="10">
        <f>'M2 ANNUEL MAQUETTE'!I63*1.5</f>
        <v>3</v>
      </c>
      <c r="AC46" s="10" t="e">
        <f>#REF!*1.5</f>
        <v>#REF!</v>
      </c>
      <c r="AD46" s="10" t="e">
        <f>#REF!*1.5</f>
        <v>#REF!</v>
      </c>
    </row>
    <row r="47" spans="27:30" x14ac:dyDescent="0.25">
      <c r="AA47" s="10">
        <f>'M1 ANNUEL MAQUETTE'!I63*1.5</f>
        <v>0</v>
      </c>
      <c r="AB47" s="10">
        <f>'M2 ANNUEL MAQUETTE'!I64*1.5</f>
        <v>33</v>
      </c>
      <c r="AC47" s="10" t="e">
        <f>#REF!*1.5</f>
        <v>#REF!</v>
      </c>
      <c r="AD47" s="10" t="e">
        <f>#REF!*1.5</f>
        <v>#REF!</v>
      </c>
    </row>
    <row r="48" spans="27:30" x14ac:dyDescent="0.25">
      <c r="AA48" s="10">
        <f>'M1 ANNUEL MAQUETTE'!I64*1.5</f>
        <v>9</v>
      </c>
      <c r="AB48" s="10">
        <f>'M2 ANNUEL MAQUETTE'!I65*1.5</f>
        <v>0</v>
      </c>
      <c r="AC48" s="10" t="e">
        <f>#REF!*1.5</f>
        <v>#REF!</v>
      </c>
      <c r="AD48" s="10" t="e">
        <f>#REF!*1.5</f>
        <v>#REF!</v>
      </c>
    </row>
    <row r="49" spans="27:30" x14ac:dyDescent="0.25">
      <c r="AA49" s="10">
        <f>'M1 ANNUEL MAQUETTE'!I65*1.5</f>
        <v>0</v>
      </c>
      <c r="AB49" s="10">
        <f>'M2 ANNUEL MAQUETTE'!I66*1.5</f>
        <v>18</v>
      </c>
      <c r="AC49" s="10" t="e">
        <f>#REF!*1.5</f>
        <v>#REF!</v>
      </c>
      <c r="AD49" s="10" t="e">
        <f>#REF!*1.5</f>
        <v>#REF!</v>
      </c>
    </row>
    <row r="50" spans="27:30" x14ac:dyDescent="0.25">
      <c r="AA50" s="10">
        <f>'M1 ANNUEL MAQUETTE'!I66*1.5</f>
        <v>0</v>
      </c>
      <c r="AB50" s="10">
        <f>'M2 ANNUEL MAQUETTE'!I67*1.5</f>
        <v>0</v>
      </c>
      <c r="AC50" s="10" t="e">
        <f>#REF!*1.5</f>
        <v>#REF!</v>
      </c>
      <c r="AD50" s="10" t="e">
        <f>#REF!*1.5</f>
        <v>#REF!</v>
      </c>
    </row>
    <row r="51" spans="27:30" x14ac:dyDescent="0.25">
      <c r="AA51" s="10">
        <f>'M1 ANNUEL MAQUETTE'!I67*1.5</f>
        <v>6</v>
      </c>
      <c r="AB51" s="10">
        <f>'M2 ANNUEL MAQUETTE'!I68*1.5</f>
        <v>30</v>
      </c>
      <c r="AC51" s="10" t="e">
        <f>#REF!*1.5</f>
        <v>#REF!</v>
      </c>
      <c r="AD51" s="10" t="e">
        <f>#REF!*1.5</f>
        <v>#REF!</v>
      </c>
    </row>
    <row r="52" spans="27:30" x14ac:dyDescent="0.25">
      <c r="AA52" s="10">
        <f>'M1 ANNUEL MAQUETTE'!I68*1.5</f>
        <v>0</v>
      </c>
      <c r="AB52" s="10">
        <f>'M2 ANNUEL MAQUETTE'!I69*1.5</f>
        <v>42</v>
      </c>
      <c r="AC52" s="10" t="e">
        <f>#REF!*1.5</f>
        <v>#REF!</v>
      </c>
      <c r="AD52" s="10" t="e">
        <f>#REF!*1.5</f>
        <v>#REF!</v>
      </c>
    </row>
    <row r="53" spans="27:30" x14ac:dyDescent="0.25">
      <c r="AA53" s="10">
        <f>'M1 ANNUEL MAQUETTE'!I69*1.5</f>
        <v>0</v>
      </c>
      <c r="AB53" s="10" t="e">
        <f>'M2 ANNUEL MAQUETTE'!#REF!*1.5</f>
        <v>#REF!</v>
      </c>
      <c r="AC53" s="10" t="e">
        <f>#REF!*1.5</f>
        <v>#REF!</v>
      </c>
      <c r="AD53" s="10" t="e">
        <f>#REF!*1.5</f>
        <v>#REF!</v>
      </c>
    </row>
    <row r="54" spans="27:30" x14ac:dyDescent="0.25">
      <c r="AA54" s="10">
        <f>'M1 ANNUEL MAQUETTE'!I70*1.5</f>
        <v>0</v>
      </c>
      <c r="AB54" s="10" t="e">
        <f>'M2 ANNUEL MAQUETTE'!#REF!*1.5</f>
        <v>#REF!</v>
      </c>
      <c r="AC54" s="10" t="e">
        <f>#REF!*1.5</f>
        <v>#REF!</v>
      </c>
      <c r="AD54" s="10" t="e">
        <f>#REF!*1.5</f>
        <v>#REF!</v>
      </c>
    </row>
    <row r="55" spans="27:30" x14ac:dyDescent="0.25">
      <c r="AA55" s="10">
        <f>'M1 ANNUEL MAQUETTE'!I71*1.5</f>
        <v>0</v>
      </c>
      <c r="AB55" s="10" t="e">
        <f>'M2 ANNUEL MAQUETTE'!#REF!*1.5</f>
        <v>#REF!</v>
      </c>
      <c r="AC55" s="10" t="e">
        <f>#REF!*1.5</f>
        <v>#REF!</v>
      </c>
      <c r="AD55" s="10" t="e">
        <f>#REF!*1.5</f>
        <v>#REF!</v>
      </c>
    </row>
    <row r="56" spans="27:30" x14ac:dyDescent="0.25">
      <c r="AA56" s="10">
        <f>'M1 ANNUEL MAQUETTE'!I72*1.5</f>
        <v>0</v>
      </c>
      <c r="AB56" s="10">
        <f>'M2 ANNUEL MAQUETTE'!I73*1.5</f>
        <v>36</v>
      </c>
      <c r="AC56" s="10" t="e">
        <f>#REF!*1.5</f>
        <v>#REF!</v>
      </c>
      <c r="AD56" s="10" t="e">
        <f>#REF!*1.5</f>
        <v>#REF!</v>
      </c>
    </row>
    <row r="57" spans="27:30" x14ac:dyDescent="0.25">
      <c r="AA57" s="10">
        <f>'M1 ANNUEL MAQUETTE'!I73*1.5</f>
        <v>0</v>
      </c>
      <c r="AB57" s="10">
        <f>'M2 ANNUEL MAQUETTE'!I74*1.5</f>
        <v>36</v>
      </c>
      <c r="AC57" s="10" t="e">
        <f>#REF!*1.5</f>
        <v>#REF!</v>
      </c>
      <c r="AD57" s="10" t="e">
        <f>#REF!*1.5</f>
        <v>#REF!</v>
      </c>
    </row>
    <row r="58" spans="27:30" x14ac:dyDescent="0.25">
      <c r="AA58" s="10">
        <f>'M1 ANNUEL MAQUETTE'!I74*1.5</f>
        <v>0</v>
      </c>
      <c r="AB58" s="10" t="e">
        <f>'M2 ANNUEL MAQUETTE'!#REF!*1.5</f>
        <v>#REF!</v>
      </c>
      <c r="AC58" s="10" t="e">
        <f>#REF!*1.5</f>
        <v>#REF!</v>
      </c>
      <c r="AD58" s="10" t="e">
        <f>#REF!*1.5</f>
        <v>#REF!</v>
      </c>
    </row>
    <row r="59" spans="27:30" x14ac:dyDescent="0.25">
      <c r="AA59" s="10">
        <f>'M1 ANNUEL MAQUETTE'!I75*1.5</f>
        <v>0</v>
      </c>
      <c r="AB59" s="10" t="e">
        <f>'M2 ANNUEL MAQUETTE'!#REF!*1.5</f>
        <v>#REF!</v>
      </c>
      <c r="AC59" s="10" t="e">
        <f>#REF!*1.5</f>
        <v>#REF!</v>
      </c>
      <c r="AD59" s="10" t="e">
        <f>#REF!*1.5</f>
        <v>#REF!</v>
      </c>
    </row>
    <row r="60" spans="27:30" x14ac:dyDescent="0.25">
      <c r="AA60" s="10">
        <f>'M1 ANNUEL MAQUETTE'!I76*1.5</f>
        <v>0</v>
      </c>
      <c r="AB60" s="10">
        <f>'M2 ANNUEL MAQUETTE'!I76*1.5</f>
        <v>36</v>
      </c>
      <c r="AC60" s="10" t="e">
        <f>#REF!*1.5</f>
        <v>#REF!</v>
      </c>
      <c r="AD60" s="10" t="e">
        <f>#REF!*1.5</f>
        <v>#REF!</v>
      </c>
    </row>
    <row r="61" spans="27:30" x14ac:dyDescent="0.25">
      <c r="AA61" s="10">
        <f>'M1 ANNUEL MAQUETTE'!I77*1.5</f>
        <v>0</v>
      </c>
      <c r="AB61" s="10">
        <f>'M2 ANNUEL MAQUETTE'!I77*1.5</f>
        <v>36</v>
      </c>
      <c r="AC61" s="10" t="e">
        <f>#REF!*1.5</f>
        <v>#REF!</v>
      </c>
      <c r="AD61" s="10" t="e">
        <f>#REF!*1.5</f>
        <v>#REF!</v>
      </c>
    </row>
    <row r="62" spans="27:30" x14ac:dyDescent="0.25">
      <c r="AA62" s="10">
        <f>'M1 ANNUEL MAQUETTE'!I78*1.5</f>
        <v>0</v>
      </c>
      <c r="AB62" s="10" t="e">
        <f>'M2 ANNUEL MAQUETTE'!#REF!*1.5</f>
        <v>#REF!</v>
      </c>
      <c r="AC62" s="10" t="e">
        <f>#REF!*1.5</f>
        <v>#REF!</v>
      </c>
      <c r="AD62" s="10" t="e">
        <f>#REF!*1.5</f>
        <v>#REF!</v>
      </c>
    </row>
    <row r="63" spans="27:30" x14ac:dyDescent="0.25">
      <c r="AA63" s="10">
        <f>'M1 ANNUEL MAQUETTE'!I79*1.5</f>
        <v>0</v>
      </c>
      <c r="AB63" s="10" t="e">
        <f>'M2 ANNUEL MAQUETTE'!#REF!*1.5</f>
        <v>#REF!</v>
      </c>
      <c r="AC63" s="10" t="e">
        <f>#REF!*1.5</f>
        <v>#REF!</v>
      </c>
      <c r="AD63" s="10" t="e">
        <f>#REF!*1.5</f>
        <v>#REF!</v>
      </c>
    </row>
    <row r="64" spans="27:30" x14ac:dyDescent="0.25">
      <c r="AA64" s="10">
        <f>'M1 ANNUEL MAQUETTE'!I80*1.5</f>
        <v>0</v>
      </c>
      <c r="AB64" s="10">
        <f>'M2 ANNUEL MAQUETTE'!I79*1.5</f>
        <v>36</v>
      </c>
      <c r="AC64" s="10" t="e">
        <f>#REF!*1.5</f>
        <v>#REF!</v>
      </c>
      <c r="AD64" s="10" t="e">
        <f>#REF!*1.5</f>
        <v>#REF!</v>
      </c>
    </row>
    <row r="65" spans="27:30" x14ac:dyDescent="0.25">
      <c r="AA65" s="10">
        <f>'M1 ANNUEL MAQUETTE'!I81*1.5</f>
        <v>0</v>
      </c>
      <c r="AB65" s="10">
        <f>'M2 ANNUEL MAQUETTE'!I80*1.5</f>
        <v>36</v>
      </c>
      <c r="AC65" s="10" t="e">
        <f>#REF!*1.5</f>
        <v>#REF!</v>
      </c>
      <c r="AD65" s="10" t="e">
        <f>#REF!*1.5</f>
        <v>#REF!</v>
      </c>
    </row>
    <row r="66" spans="27:30" x14ac:dyDescent="0.25">
      <c r="AA66" s="10">
        <f>'M1 ANNUEL MAQUETTE'!I82*1.5</f>
        <v>0</v>
      </c>
      <c r="AB66" s="10" t="e">
        <f>'M2 ANNUEL MAQUETTE'!#REF!*1.5</f>
        <v>#REF!</v>
      </c>
      <c r="AC66" s="10" t="e">
        <f>#REF!*1.5</f>
        <v>#REF!</v>
      </c>
      <c r="AD66" s="10" t="e">
        <f>#REF!*1.5</f>
        <v>#REF!</v>
      </c>
    </row>
    <row r="67" spans="27:30" x14ac:dyDescent="0.25">
      <c r="AA67" s="10">
        <f>'M1 ANNUEL MAQUETTE'!I83*1.5</f>
        <v>0</v>
      </c>
      <c r="AB67" s="10">
        <f>'M2 ANNUEL MAQUETTE'!I81*1.5</f>
        <v>0</v>
      </c>
      <c r="AC67" s="10" t="e">
        <f>#REF!*1.5</f>
        <v>#REF!</v>
      </c>
      <c r="AD67" s="10" t="e">
        <f>#REF!*1.5</f>
        <v>#REF!</v>
      </c>
    </row>
    <row r="68" spans="27:30" x14ac:dyDescent="0.25">
      <c r="AA68" s="10">
        <f>'M1 ANNUEL MAQUETTE'!I84*1.5</f>
        <v>0</v>
      </c>
      <c r="AB68" s="10">
        <f>'M2 ANNUEL MAQUETTE'!I82*1.5</f>
        <v>0</v>
      </c>
      <c r="AC68" s="10" t="e">
        <f>#REF!*1.5</f>
        <v>#REF!</v>
      </c>
      <c r="AD68" s="10" t="e">
        <f>#REF!*1.5</f>
        <v>#REF!</v>
      </c>
    </row>
    <row r="69" spans="27:30" x14ac:dyDescent="0.25">
      <c r="AA69" s="10">
        <f>'M1 ANNUEL MAQUETTE'!I85*1.5</f>
        <v>0</v>
      </c>
      <c r="AB69" s="10" t="e">
        <f>'M2 ANNUEL MAQUETTE'!#REF!*1.5</f>
        <v>#REF!</v>
      </c>
      <c r="AC69" s="10" t="e">
        <f>#REF!*1.5</f>
        <v>#REF!</v>
      </c>
      <c r="AD69" s="10" t="e">
        <f>#REF!*1.5</f>
        <v>#REF!</v>
      </c>
    </row>
    <row r="70" spans="27:30" x14ac:dyDescent="0.25">
      <c r="AA70" s="10">
        <f>'M1 ANNUEL MAQUETTE'!I86*1.5</f>
        <v>0</v>
      </c>
      <c r="AB70" s="10">
        <f>'M2 ANNUEL MAQUETTE'!I83*1.5</f>
        <v>0</v>
      </c>
      <c r="AC70" s="10" t="e">
        <f>#REF!*1.5</f>
        <v>#REF!</v>
      </c>
      <c r="AD70" s="10" t="e">
        <f>#REF!*1.5</f>
        <v>#REF!</v>
      </c>
    </row>
    <row r="71" spans="27:30" x14ac:dyDescent="0.25">
      <c r="AA71" s="10">
        <f>'M1 ANNUEL MAQUETTE'!I87*1.5</f>
        <v>0</v>
      </c>
      <c r="AB71" s="10">
        <f>'M2 ANNUEL MAQUETTE'!I84*1.5</f>
        <v>0</v>
      </c>
      <c r="AC71" s="10" t="e">
        <f>#REF!*1.5</f>
        <v>#REF!</v>
      </c>
      <c r="AD71" s="10" t="e">
        <f>#REF!*1.5</f>
        <v>#REF!</v>
      </c>
    </row>
    <row r="72" spans="27:30" x14ac:dyDescent="0.25">
      <c r="AA72" s="10">
        <f>'M1 ANNUEL MAQUETTE'!I88*1.5</f>
        <v>0</v>
      </c>
      <c r="AB72" s="10">
        <f>'M2 ANNUEL MAQUETTE'!I85*1.5</f>
        <v>43.5</v>
      </c>
      <c r="AC72" s="10" t="e">
        <f>#REF!*1.5</f>
        <v>#REF!</v>
      </c>
      <c r="AD72" s="10" t="e">
        <f>#REF!*1.5</f>
        <v>#REF!</v>
      </c>
    </row>
    <row r="73" spans="27:30" x14ac:dyDescent="0.25">
      <c r="AA73" s="10">
        <f>'M1 ANNUEL MAQUETTE'!I89*1.5</f>
        <v>0</v>
      </c>
      <c r="AB73" s="10">
        <f>'M2 ANNUEL MAQUETTE'!I86*1.5</f>
        <v>18</v>
      </c>
      <c r="AC73" s="10" t="e">
        <f>#REF!*1.5</f>
        <v>#REF!</v>
      </c>
      <c r="AD73" s="10" t="e">
        <f>#REF!*1.5</f>
        <v>#REF!</v>
      </c>
    </row>
    <row r="74" spans="27:30" x14ac:dyDescent="0.25">
      <c r="AA74" s="10">
        <f>'M1 ANNUEL MAQUETTE'!I90*1.5</f>
        <v>0</v>
      </c>
      <c r="AB74" s="10">
        <f>'M2 ANNUEL MAQUETTE'!I87*1.5</f>
        <v>18</v>
      </c>
      <c r="AC74" s="10" t="e">
        <f>#REF!*1.5</f>
        <v>#REF!</v>
      </c>
      <c r="AD74" s="10" t="e">
        <f>#REF!*1.5</f>
        <v>#REF!</v>
      </c>
    </row>
    <row r="75" spans="27:30" x14ac:dyDescent="0.25">
      <c r="AA75" s="10">
        <f>'M1 ANNUEL MAQUETTE'!I91*1.5</f>
        <v>0</v>
      </c>
      <c r="AB75" s="10">
        <f>'M2 ANNUEL MAQUETTE'!I88*1.5</f>
        <v>0</v>
      </c>
      <c r="AC75" s="10" t="e">
        <f>#REF!*1.5</f>
        <v>#REF!</v>
      </c>
      <c r="AD75" s="10" t="e">
        <f>#REF!*1.5</f>
        <v>#REF!</v>
      </c>
    </row>
    <row r="76" spans="27:30" x14ac:dyDescent="0.25">
      <c r="AA76" s="10">
        <f>'M1 ANNUEL MAQUETTE'!I92*1.5</f>
        <v>0</v>
      </c>
      <c r="AB76" s="10">
        <f>'M2 ANNUEL MAQUETTE'!I89*1.5</f>
        <v>52.5</v>
      </c>
      <c r="AC76" s="10" t="e">
        <f>#REF!*1.5</f>
        <v>#REF!</v>
      </c>
      <c r="AD76" s="10" t="e">
        <f>#REF!*1.5</f>
        <v>#REF!</v>
      </c>
    </row>
    <row r="77" spans="27:30" x14ac:dyDescent="0.25">
      <c r="AA77" s="10">
        <f>'M1 ANNUEL MAQUETTE'!I93*1.5</f>
        <v>0</v>
      </c>
      <c r="AB77" s="10">
        <f>'M2 ANNUEL MAQUETTE'!I90*1.5</f>
        <v>18</v>
      </c>
      <c r="AC77" s="10" t="e">
        <f>#REF!*1.5</f>
        <v>#REF!</v>
      </c>
      <c r="AD77" s="10" t="e">
        <f>#REF!*1.5</f>
        <v>#REF!</v>
      </c>
    </row>
    <row r="78" spans="27:30" x14ac:dyDescent="0.25">
      <c r="AA78" s="10">
        <f>'M1 ANNUEL MAQUETTE'!I94*1.5</f>
        <v>0</v>
      </c>
      <c r="AB78" s="10">
        <f>'M2 ANNUEL MAQUETTE'!I91*1.5</f>
        <v>6</v>
      </c>
      <c r="AC78" s="10" t="e">
        <f>#REF!*1.5</f>
        <v>#REF!</v>
      </c>
      <c r="AD78" s="10" t="e">
        <f>#REF!*1.5</f>
        <v>#REF!</v>
      </c>
    </row>
    <row r="79" spans="27:30" x14ac:dyDescent="0.25">
      <c r="AA79" s="10">
        <f>'M1 ANNUEL MAQUETTE'!I95*1.5</f>
        <v>0</v>
      </c>
      <c r="AB79" s="10">
        <f>'M2 ANNUEL MAQUETTE'!I92*1.5</f>
        <v>0</v>
      </c>
      <c r="AC79" s="10" t="e">
        <f>#REF!*1.5</f>
        <v>#REF!</v>
      </c>
      <c r="AD79" s="10" t="e">
        <f>#REF!*1.5</f>
        <v>#REF!</v>
      </c>
    </row>
    <row r="80" spans="27:30" x14ac:dyDescent="0.25">
      <c r="AA80" s="10">
        <f>'M1 ANNUEL MAQUETTE'!I96*1.5</f>
        <v>0</v>
      </c>
      <c r="AB80" s="10">
        <f>'M2 ANNUEL MAQUETTE'!I93*1.5</f>
        <v>21</v>
      </c>
      <c r="AC80" s="10" t="e">
        <f>#REF!*1.5</f>
        <v>#REF!</v>
      </c>
      <c r="AD80" s="10" t="e">
        <f>#REF!*1.5</f>
        <v>#REF!</v>
      </c>
    </row>
    <row r="81" spans="27:30" x14ac:dyDescent="0.25">
      <c r="AA81" s="10">
        <f>'M1 ANNUEL MAQUETTE'!I97*1.5</f>
        <v>0</v>
      </c>
      <c r="AB81" s="10" t="e">
        <f>'M2 ANNUEL MAQUETTE'!#REF!*1.5</f>
        <v>#REF!</v>
      </c>
      <c r="AC81" s="10" t="e">
        <f>#REF!*1.5</f>
        <v>#REF!</v>
      </c>
      <c r="AD81" s="10" t="e">
        <f>#REF!*1.5</f>
        <v>#REF!</v>
      </c>
    </row>
    <row r="82" spans="27:30" x14ac:dyDescent="0.25">
      <c r="AA82" s="10">
        <f>'M1 ANNUEL MAQUETTE'!I98*1.5</f>
        <v>0</v>
      </c>
      <c r="AB82" s="10" t="e">
        <f>'M2 ANNUEL MAQUETTE'!#REF!*1.5</f>
        <v>#REF!</v>
      </c>
      <c r="AC82" s="10" t="e">
        <f>#REF!*1.5</f>
        <v>#REF!</v>
      </c>
      <c r="AD82" s="10" t="e">
        <f>#REF!*1.5</f>
        <v>#REF!</v>
      </c>
    </row>
    <row r="83" spans="27:30" x14ac:dyDescent="0.25">
      <c r="AA83" s="10">
        <f>'M1 ANNUEL MAQUETTE'!I99*1.5</f>
        <v>0</v>
      </c>
      <c r="AB83" s="10">
        <f>'M2 ANNUEL MAQUETTE'!I96*1.5</f>
        <v>0</v>
      </c>
      <c r="AC83" s="10" t="e">
        <f>#REF!*1.5</f>
        <v>#REF!</v>
      </c>
      <c r="AD83" s="10" t="e">
        <f>#REF!*1.5</f>
        <v>#REF!</v>
      </c>
    </row>
    <row r="84" spans="27:30" x14ac:dyDescent="0.25">
      <c r="AA84" s="10">
        <f>'M1 ANNUEL MAQUETTE'!I100*1.5</f>
        <v>0</v>
      </c>
      <c r="AB84" s="10">
        <f>'M2 ANNUEL MAQUETTE'!I97*1.5</f>
        <v>0</v>
      </c>
      <c r="AC84" s="10" t="e">
        <f>#REF!*1.5</f>
        <v>#REF!</v>
      </c>
      <c r="AD84" s="10" t="e">
        <f>#REF!*1.5</f>
        <v>#REF!</v>
      </c>
    </row>
    <row r="85" spans="27:30" x14ac:dyDescent="0.25">
      <c r="AA85" s="10">
        <f>'M1 ANNUEL MAQUETTE'!I101*1.5</f>
        <v>0</v>
      </c>
      <c r="AB85" s="10">
        <f>'M2 ANNUEL MAQUETTE'!I98*1.5</f>
        <v>0</v>
      </c>
      <c r="AC85" s="10" t="e">
        <f>#REF!*1.5</f>
        <v>#REF!</v>
      </c>
      <c r="AD85" s="10" t="e">
        <f>#REF!*1.5</f>
        <v>#REF!</v>
      </c>
    </row>
    <row r="86" spans="27:30" x14ac:dyDescent="0.25">
      <c r="AA86" s="10">
        <f>'M1 ANNUEL MAQUETTE'!I102*1.5</f>
        <v>0</v>
      </c>
      <c r="AB86" s="10">
        <f>'M2 ANNUEL MAQUETTE'!I99*1.5</f>
        <v>0</v>
      </c>
      <c r="AC86" s="10" t="e">
        <f>#REF!*1.5</f>
        <v>#REF!</v>
      </c>
      <c r="AD86" s="10" t="e">
        <f>#REF!*1.5</f>
        <v>#REF!</v>
      </c>
    </row>
    <row r="87" spans="27:30" x14ac:dyDescent="0.25">
      <c r="AA87" s="10">
        <f>'M1 ANNUEL MAQUETTE'!I103*1.5</f>
        <v>0</v>
      </c>
      <c r="AB87" s="10">
        <f>'M2 ANNUEL MAQUETTE'!I100*1.5</f>
        <v>0</v>
      </c>
      <c r="AC87" s="10" t="e">
        <f>#REF!*1.5</f>
        <v>#REF!</v>
      </c>
      <c r="AD87" s="10" t="e">
        <f>#REF!*1.5</f>
        <v>#REF!</v>
      </c>
    </row>
    <row r="88" spans="27:30" x14ac:dyDescent="0.25">
      <c r="AA88" s="10">
        <f>'M1 ANNUEL MAQUETTE'!I104*1.5</f>
        <v>0</v>
      </c>
      <c r="AB88" s="10">
        <f>'M2 ANNUEL MAQUETTE'!I101*1.5</f>
        <v>18</v>
      </c>
      <c r="AC88" s="10" t="e">
        <f>#REF!*1.5</f>
        <v>#REF!</v>
      </c>
      <c r="AD88" s="10" t="e">
        <f>#REF!*1.5</f>
        <v>#REF!</v>
      </c>
    </row>
    <row r="89" spans="27:30" x14ac:dyDescent="0.25">
      <c r="AA89" s="10">
        <f>'M1 ANNUEL MAQUETTE'!I105*1.5</f>
        <v>0</v>
      </c>
      <c r="AB89" s="10">
        <f>'M2 ANNUEL MAQUETTE'!I102*1.5</f>
        <v>0</v>
      </c>
      <c r="AC89" s="10" t="e">
        <f>#REF!*1.5</f>
        <v>#REF!</v>
      </c>
      <c r="AD89" s="10" t="e">
        <f>#REF!*1.5</f>
        <v>#REF!</v>
      </c>
    </row>
    <row r="90" spans="27:30" x14ac:dyDescent="0.25">
      <c r="AA90" s="10">
        <f>'M1 ANNUEL MAQUETTE'!I106*1.5</f>
        <v>0</v>
      </c>
      <c r="AB90" s="10">
        <f>'M2 ANNUEL MAQUETTE'!I103*1.5</f>
        <v>9</v>
      </c>
      <c r="AC90" s="10" t="e">
        <f>#REF!*1.5</f>
        <v>#REF!</v>
      </c>
      <c r="AD90" s="10" t="e">
        <f>#REF!*1.5</f>
        <v>#REF!</v>
      </c>
    </row>
    <row r="91" spans="27:30" x14ac:dyDescent="0.25">
      <c r="AA91" s="10">
        <f>'M1 ANNUEL MAQUETTE'!I107*1.5</f>
        <v>0</v>
      </c>
      <c r="AB91" s="10">
        <f>'M2 ANNUEL MAQUETTE'!I104*1.5</f>
        <v>0</v>
      </c>
      <c r="AC91" s="10" t="e">
        <f>#REF!*1.5</f>
        <v>#REF!</v>
      </c>
      <c r="AD91" s="10" t="e">
        <f>#REF!*1.5</f>
        <v>#REF!</v>
      </c>
    </row>
    <row r="92" spans="27:30" x14ac:dyDescent="0.25">
      <c r="AA92" s="10">
        <f>'M1 ANNUEL MAQUETTE'!I108*1.5</f>
        <v>0</v>
      </c>
      <c r="AB92" s="10">
        <f>'M2 ANNUEL MAQUETTE'!I105*1.5</f>
        <v>0</v>
      </c>
      <c r="AC92" s="10" t="e">
        <f>#REF!*1.5</f>
        <v>#REF!</v>
      </c>
      <c r="AD92" s="10" t="e">
        <f>#REF!*1.5</f>
        <v>#REF!</v>
      </c>
    </row>
    <row r="93" spans="27:30" x14ac:dyDescent="0.25">
      <c r="AA93" s="10">
        <f>'M1 ANNUEL MAQUETTE'!I109*1.5</f>
        <v>0</v>
      </c>
      <c r="AB93" s="10">
        <f>'M2 ANNUEL MAQUETTE'!I106*1.5</f>
        <v>6</v>
      </c>
      <c r="AC93" s="10" t="e">
        <f>#REF!*1.5</f>
        <v>#REF!</v>
      </c>
      <c r="AD93" s="10" t="e">
        <f>#REF!*1.5</f>
        <v>#REF!</v>
      </c>
    </row>
    <row r="94" spans="27:30" x14ac:dyDescent="0.25">
      <c r="AA94" s="10">
        <f>'M1 ANNUEL MAQUETTE'!I110*1.5</f>
        <v>0</v>
      </c>
      <c r="AB94" s="10">
        <f>'M2 ANNUEL MAQUETTE'!I107*1.5</f>
        <v>0</v>
      </c>
      <c r="AC94" s="10" t="e">
        <f>#REF!*1.5</f>
        <v>#REF!</v>
      </c>
      <c r="AD94" s="10" t="e">
        <f>#REF!*1.5</f>
        <v>#REF!</v>
      </c>
    </row>
    <row r="95" spans="27:30" x14ac:dyDescent="0.25">
      <c r="AA95" s="10">
        <f>'M1 ANNUEL MAQUETTE'!I111*1.5</f>
        <v>0</v>
      </c>
      <c r="AB95" s="10">
        <f>'M2 ANNUEL MAQUETTE'!I108*1.5</f>
        <v>0</v>
      </c>
      <c r="AC95" s="10" t="e">
        <f>#REF!*1.5</f>
        <v>#REF!</v>
      </c>
      <c r="AD95" s="10" t="e">
        <f>#REF!*1.5</f>
        <v>#REF!</v>
      </c>
    </row>
    <row r="96" spans="27:30" x14ac:dyDescent="0.25">
      <c r="AA96" s="10">
        <f>'M1 ANNUEL MAQUETTE'!I112*1.5</f>
        <v>0</v>
      </c>
      <c r="AB96" s="10">
        <f>'M2 ANNUEL MAQUETTE'!I109*1.5</f>
        <v>0</v>
      </c>
      <c r="AC96" s="10" t="e">
        <f>#REF!*1.5</f>
        <v>#REF!</v>
      </c>
      <c r="AD96" s="10" t="e">
        <f>#REF!*1.5</f>
        <v>#REF!</v>
      </c>
    </row>
    <row r="97" spans="27:30" x14ac:dyDescent="0.25">
      <c r="AA97" s="10">
        <f>'M1 ANNUEL MAQUETTE'!I113*1.5</f>
        <v>0</v>
      </c>
      <c r="AB97" s="10">
        <f>'M2 ANNUEL MAQUETTE'!I110*1.5</f>
        <v>0</v>
      </c>
      <c r="AC97" s="10" t="e">
        <f>#REF!*1.5</f>
        <v>#REF!</v>
      </c>
      <c r="AD97" s="10" t="e">
        <f>#REF!*1.5</f>
        <v>#REF!</v>
      </c>
    </row>
    <row r="98" spans="27:30" x14ac:dyDescent="0.25">
      <c r="AA98" s="10">
        <f>'M1 ANNUEL MAQUETTE'!I114*1.5</f>
        <v>0</v>
      </c>
      <c r="AB98" s="10">
        <f>'M2 ANNUEL MAQUETTE'!I111*1.5</f>
        <v>0</v>
      </c>
      <c r="AC98" s="10" t="e">
        <f>#REF!*1.5</f>
        <v>#REF!</v>
      </c>
      <c r="AD98" s="10" t="e">
        <f>#REF!*1.5</f>
        <v>#REF!</v>
      </c>
    </row>
    <row r="99" spans="27:30" x14ac:dyDescent="0.25">
      <c r="AA99" s="10">
        <f>'M1 ANNUEL MAQUETTE'!I115*1.5</f>
        <v>0</v>
      </c>
      <c r="AB99" s="10">
        <f>'M2 ANNUEL MAQUETTE'!I112*1.5</f>
        <v>0</v>
      </c>
      <c r="AC99" s="10" t="e">
        <f>#REF!*1.5</f>
        <v>#REF!</v>
      </c>
      <c r="AD99" s="10" t="e">
        <f>#REF!*1.5</f>
        <v>#REF!</v>
      </c>
    </row>
    <row r="100" spans="27:30" x14ac:dyDescent="0.25">
      <c r="AA100" s="10">
        <f>'M1 ANNUEL MAQUETTE'!I116*1.5</f>
        <v>0</v>
      </c>
      <c r="AB100" s="10">
        <f>'M2 ANNUEL MAQUETTE'!I113*1.5</f>
        <v>0</v>
      </c>
      <c r="AC100" s="10" t="e">
        <f>#REF!*1.5</f>
        <v>#REF!</v>
      </c>
      <c r="AD100" s="10" t="e">
        <f>#REF!*1.5</f>
        <v>#REF!</v>
      </c>
    </row>
    <row r="101" spans="27:30" x14ac:dyDescent="0.25">
      <c r="AA101" s="10">
        <f>'M1 ANNUEL MAQUETTE'!I117*1.5</f>
        <v>0</v>
      </c>
      <c r="AB101" s="10">
        <f>'M2 ANNUEL MAQUETTE'!I114*1.5</f>
        <v>0</v>
      </c>
      <c r="AC101" s="10" t="e">
        <f>#REF!*1.5</f>
        <v>#REF!</v>
      </c>
      <c r="AD101" s="10" t="e">
        <f>#REF!*1.5</f>
        <v>#REF!</v>
      </c>
    </row>
    <row r="102" spans="27:30" x14ac:dyDescent="0.25">
      <c r="AA102" s="10">
        <f>'M1 ANNUEL MAQUETTE'!I118*1.5</f>
        <v>0</v>
      </c>
      <c r="AB102" s="10">
        <f>'M2 ANNUEL MAQUETTE'!I115*1.5</f>
        <v>0</v>
      </c>
      <c r="AC102" s="10" t="e">
        <f>#REF!*1.5</f>
        <v>#REF!</v>
      </c>
      <c r="AD102" s="10" t="e">
        <f>#REF!*1.5</f>
        <v>#REF!</v>
      </c>
    </row>
    <row r="103" spans="27:30" x14ac:dyDescent="0.25">
      <c r="AA103" s="10">
        <f>'M1 ANNUEL MAQUETTE'!I119*1.5</f>
        <v>0</v>
      </c>
      <c r="AB103" s="10">
        <f>'M2 ANNUEL MAQUETTE'!I116*1.5</f>
        <v>0</v>
      </c>
      <c r="AC103" s="10" t="e">
        <f>#REF!*1.5</f>
        <v>#REF!</v>
      </c>
      <c r="AD103" s="10" t="e">
        <f>#REF!*1.5</f>
        <v>#REF!</v>
      </c>
    </row>
    <row r="104" spans="27:30" x14ac:dyDescent="0.25">
      <c r="AA104" s="10">
        <f>'M1 ANNUEL MAQUETTE'!I120*1.5</f>
        <v>0</v>
      </c>
      <c r="AB104" s="10">
        <f>'M2 ANNUEL MAQUETTE'!I117*1.5</f>
        <v>0</v>
      </c>
      <c r="AC104" s="10" t="e">
        <f>#REF!*1.5</f>
        <v>#REF!</v>
      </c>
      <c r="AD104" s="10" t="e">
        <f>#REF!*1.5</f>
        <v>#REF!</v>
      </c>
    </row>
    <row r="105" spans="27:30" x14ac:dyDescent="0.25">
      <c r="AA105" s="10">
        <f>'M1 ANNUEL MAQUETTE'!I121*1.5</f>
        <v>0</v>
      </c>
      <c r="AB105" s="10">
        <f>'M2 ANNUEL MAQUETTE'!I118*1.5</f>
        <v>0</v>
      </c>
      <c r="AC105" s="10" t="e">
        <f>#REF!*1.5</f>
        <v>#REF!</v>
      </c>
      <c r="AD105" s="10" t="e">
        <f>#REF!*1.5</f>
        <v>#REF!</v>
      </c>
    </row>
    <row r="106" spans="27:30" x14ac:dyDescent="0.25">
      <c r="AA106" s="10">
        <f>'M1 ANNUEL MAQUETTE'!I122*1.5</f>
        <v>0</v>
      </c>
      <c r="AB106" s="10">
        <f>'M2 ANNUEL MAQUETTE'!I119*1.5</f>
        <v>0</v>
      </c>
      <c r="AC106" s="10" t="e">
        <f>#REF!*1.5</f>
        <v>#REF!</v>
      </c>
      <c r="AD106" s="10" t="e">
        <f>#REF!*1.5</f>
        <v>#REF!</v>
      </c>
    </row>
    <row r="107" spans="27:30" x14ac:dyDescent="0.25">
      <c r="AA107" s="10">
        <f>'M1 ANNUEL MAQUETTE'!I123*1.5</f>
        <v>0</v>
      </c>
      <c r="AB107" s="10">
        <f>'M2 ANNUEL MAQUETTE'!I120*1.5</f>
        <v>0</v>
      </c>
      <c r="AC107" s="10" t="e">
        <f>#REF!*1.5</f>
        <v>#REF!</v>
      </c>
      <c r="AD107" s="10" t="e">
        <f>#REF!*1.5</f>
        <v>#REF!</v>
      </c>
    </row>
    <row r="108" spans="27:30" x14ac:dyDescent="0.25">
      <c r="AA108" s="10">
        <f>'M1 ANNUEL MAQUETTE'!I124*1.5</f>
        <v>0</v>
      </c>
      <c r="AB108" s="10">
        <f>'M2 ANNUEL MAQUETTE'!I121*1.5</f>
        <v>0</v>
      </c>
      <c r="AC108" s="10" t="e">
        <f>#REF!*1.5</f>
        <v>#REF!</v>
      </c>
      <c r="AD108" s="10" t="e">
        <f>#REF!*1.5</f>
        <v>#REF!</v>
      </c>
    </row>
    <row r="109" spans="27:30" x14ac:dyDescent="0.25">
      <c r="AA109" s="10">
        <f>'M1 ANNUEL MAQUETTE'!I125*1.5</f>
        <v>0</v>
      </c>
      <c r="AB109" s="10">
        <f>'M2 ANNUEL MAQUETTE'!I122*1.5</f>
        <v>0</v>
      </c>
      <c r="AC109" s="10" t="e">
        <f>#REF!*1.5</f>
        <v>#REF!</v>
      </c>
      <c r="AD109" s="10" t="e">
        <f>#REF!*1.5</f>
        <v>#REF!</v>
      </c>
    </row>
    <row r="110" spans="27:30" x14ac:dyDescent="0.25">
      <c r="AA110" s="10">
        <f>'M1 ANNUEL MAQUETTE'!I126*1.5</f>
        <v>0</v>
      </c>
      <c r="AB110" s="10">
        <f>'M2 ANNUEL MAQUETTE'!I123*1.5</f>
        <v>0</v>
      </c>
      <c r="AC110" s="10" t="e">
        <f>#REF!*1.5</f>
        <v>#REF!</v>
      </c>
      <c r="AD110" s="10" t="e">
        <f>#REF!*1.5</f>
        <v>#REF!</v>
      </c>
    </row>
    <row r="111" spans="27:30" x14ac:dyDescent="0.25">
      <c r="AA111" s="10">
        <f>'M1 ANNUEL MAQUETTE'!I127*1.5</f>
        <v>0</v>
      </c>
      <c r="AB111" s="10">
        <f>'M2 ANNUEL MAQUETTE'!I124*1.5</f>
        <v>0</v>
      </c>
      <c r="AC111" s="10" t="e">
        <f>#REF!*1.5</f>
        <v>#REF!</v>
      </c>
      <c r="AD111" s="10" t="e">
        <f>#REF!*1.5</f>
        <v>#REF!</v>
      </c>
    </row>
    <row r="112" spans="27:30" x14ac:dyDescent="0.25">
      <c r="AA112" s="10">
        <f>'M1 ANNUEL MAQUETTE'!I128*1.5</f>
        <v>0</v>
      </c>
      <c r="AB112" s="10">
        <f>'M2 ANNUEL MAQUETTE'!I125*1.5</f>
        <v>0</v>
      </c>
      <c r="AC112" s="10" t="e">
        <f>#REF!*1.5</f>
        <v>#REF!</v>
      </c>
      <c r="AD112" s="10" t="e">
        <f>#REF!*1.5</f>
        <v>#REF!</v>
      </c>
    </row>
    <row r="113" spans="27:30" x14ac:dyDescent="0.25">
      <c r="AA113" s="10">
        <f>'M1 ANNUEL MAQUETTE'!I129*1.5</f>
        <v>0</v>
      </c>
      <c r="AB113" s="10">
        <f>'M2 ANNUEL MAQUETTE'!I126*1.5</f>
        <v>0</v>
      </c>
      <c r="AC113" s="10" t="e">
        <f>#REF!*1.5</f>
        <v>#REF!</v>
      </c>
      <c r="AD113" s="10" t="e">
        <f>#REF!*1.5</f>
        <v>#REF!</v>
      </c>
    </row>
    <row r="114" spans="27:30" x14ac:dyDescent="0.25">
      <c r="AA114" s="10">
        <f>'M1 ANNUEL MAQUETTE'!I130*1.5</f>
        <v>0</v>
      </c>
      <c r="AB114" s="10">
        <f>'M2 ANNUEL MAQUETTE'!I127*1.5</f>
        <v>0</v>
      </c>
      <c r="AC114" s="10" t="e">
        <f>#REF!*1.5</f>
        <v>#REF!</v>
      </c>
      <c r="AD114" s="10" t="e">
        <f>#REF!*1.5</f>
        <v>#REF!</v>
      </c>
    </row>
    <row r="115" spans="27:30" x14ac:dyDescent="0.25">
      <c r="AA115" s="10">
        <f>'M1 ANNUEL MAQUETTE'!I131*1.5</f>
        <v>0</v>
      </c>
      <c r="AB115" s="10">
        <f>'M2 ANNUEL MAQUETTE'!I128*1.5</f>
        <v>0</v>
      </c>
      <c r="AC115" s="10" t="e">
        <f>#REF!*1.5</f>
        <v>#REF!</v>
      </c>
      <c r="AD115" s="10" t="e">
        <f>#REF!*1.5</f>
        <v>#REF!</v>
      </c>
    </row>
    <row r="116" spans="27:30" x14ac:dyDescent="0.25">
      <c r="AA116" s="10">
        <f>'M1 ANNUEL MAQUETTE'!I132*1.5</f>
        <v>0</v>
      </c>
      <c r="AB116" s="10">
        <f>'M2 ANNUEL MAQUETTE'!I129*1.5</f>
        <v>0</v>
      </c>
      <c r="AC116" s="10" t="e">
        <f>#REF!*1.5</f>
        <v>#REF!</v>
      </c>
      <c r="AD116" s="10" t="e">
        <f>#REF!*1.5</f>
        <v>#REF!</v>
      </c>
    </row>
    <row r="117" spans="27:30" x14ac:dyDescent="0.25">
      <c r="AA117" s="10">
        <f>'M1 ANNUEL MAQUETTE'!I133*1.5</f>
        <v>0</v>
      </c>
      <c r="AB117" s="10">
        <f>'M2 ANNUEL MAQUETTE'!I130*1.5</f>
        <v>0</v>
      </c>
      <c r="AC117" s="10" t="e">
        <f>#REF!*1.5</f>
        <v>#REF!</v>
      </c>
      <c r="AD117" s="10" t="e">
        <f>#REF!*1.5</f>
        <v>#REF!</v>
      </c>
    </row>
    <row r="118" spans="27:30" x14ac:dyDescent="0.25">
      <c r="AA118" s="10">
        <f>'M1 ANNUEL MAQUETTE'!I134*1.5</f>
        <v>0</v>
      </c>
      <c r="AB118" s="10">
        <f>'M2 ANNUEL MAQUETTE'!I131*1.5</f>
        <v>0</v>
      </c>
      <c r="AC118" s="10" t="e">
        <f>#REF!*1.5</f>
        <v>#REF!</v>
      </c>
      <c r="AD118" s="10" t="e">
        <f>#REF!*1.5</f>
        <v>#REF!</v>
      </c>
    </row>
    <row r="119" spans="27:30" x14ac:dyDescent="0.25">
      <c r="AA119" s="10">
        <f>'M1 ANNUEL MAQUETTE'!I135*1.5</f>
        <v>0</v>
      </c>
      <c r="AB119" s="10">
        <f>'M2 ANNUEL MAQUETTE'!I132*1.5</f>
        <v>0</v>
      </c>
      <c r="AC119" s="10" t="e">
        <f>#REF!*1.5</f>
        <v>#REF!</v>
      </c>
      <c r="AD119" s="10" t="e">
        <f>#REF!*1.5</f>
        <v>#REF!</v>
      </c>
    </row>
    <row r="120" spans="27:30" x14ac:dyDescent="0.25">
      <c r="AA120" s="10">
        <f>'M1 ANNUEL MAQUETTE'!I136*1.5</f>
        <v>0</v>
      </c>
      <c r="AB120" s="10">
        <f>'M2 ANNUEL MAQUETTE'!I133*1.5</f>
        <v>0</v>
      </c>
      <c r="AC120" s="10" t="e">
        <f>#REF!*1.5</f>
        <v>#REF!</v>
      </c>
      <c r="AD120" s="10" t="e">
        <f>#REF!*1.5</f>
        <v>#REF!</v>
      </c>
    </row>
    <row r="121" spans="27:30" x14ac:dyDescent="0.25">
      <c r="AA121" s="10">
        <f>'M1 ANNUEL MAQUETTE'!I137*1.5</f>
        <v>0</v>
      </c>
      <c r="AB121" s="10">
        <f>'M2 ANNUEL MAQUETTE'!I134*1.5</f>
        <v>0</v>
      </c>
      <c r="AC121" s="10" t="e">
        <f>#REF!*1.5</f>
        <v>#REF!</v>
      </c>
      <c r="AD121" s="10" t="e">
        <f>#REF!*1.5</f>
        <v>#REF!</v>
      </c>
    </row>
    <row r="122" spans="27:30" x14ac:dyDescent="0.25">
      <c r="AA122" s="10">
        <f>'M1 ANNUEL MAQUETTE'!I138*1.5</f>
        <v>0</v>
      </c>
      <c r="AB122" s="10">
        <f>'M2 ANNUEL MAQUETTE'!I135*1.5</f>
        <v>0</v>
      </c>
      <c r="AC122" s="10" t="e">
        <f>#REF!*1.5</f>
        <v>#REF!</v>
      </c>
      <c r="AD122" s="10" t="e">
        <f>#REF!*1.5</f>
        <v>#REF!</v>
      </c>
    </row>
    <row r="123" spans="27:30" x14ac:dyDescent="0.25">
      <c r="AA123" s="10">
        <f>'M1 ANNUEL MAQUETTE'!I139*1.5</f>
        <v>0</v>
      </c>
      <c r="AB123" s="10">
        <f>'M2 ANNUEL MAQUETTE'!I136*1.5</f>
        <v>0</v>
      </c>
      <c r="AC123" s="10" t="e">
        <f>#REF!*1.5</f>
        <v>#REF!</v>
      </c>
      <c r="AD123" s="10" t="e">
        <f>#REF!*1.5</f>
        <v>#REF!</v>
      </c>
    </row>
    <row r="124" spans="27:30" x14ac:dyDescent="0.25">
      <c r="AA124" s="10">
        <f>'M1 ANNUEL MAQUETTE'!I140*1.5</f>
        <v>0</v>
      </c>
      <c r="AB124" s="10">
        <f>'M2 ANNUEL MAQUETTE'!I137*1.5</f>
        <v>0</v>
      </c>
      <c r="AC124" s="10" t="e">
        <f>#REF!*1.5</f>
        <v>#REF!</v>
      </c>
      <c r="AD124" s="10" t="e">
        <f>#REF!*1.5</f>
        <v>#REF!</v>
      </c>
    </row>
    <row r="125" spans="27:30" x14ac:dyDescent="0.25">
      <c r="AA125" s="10">
        <f>'M1 ANNUEL MAQUETTE'!I141*1.5</f>
        <v>0</v>
      </c>
      <c r="AB125" s="10">
        <f>'M2 ANNUEL MAQUETTE'!I138*1.5</f>
        <v>0</v>
      </c>
      <c r="AC125" s="10" t="e">
        <f>#REF!*1.5</f>
        <v>#REF!</v>
      </c>
      <c r="AD125" s="10" t="e">
        <f>#REF!*1.5</f>
        <v>#REF!</v>
      </c>
    </row>
    <row r="126" spans="27:30" x14ac:dyDescent="0.25">
      <c r="AA126" s="10">
        <f>'M1 ANNUEL MAQUETTE'!I142*1.5</f>
        <v>0</v>
      </c>
      <c r="AB126" s="10">
        <f>'M2 ANNUEL MAQUETTE'!I139*1.5</f>
        <v>0</v>
      </c>
      <c r="AC126" s="10" t="e">
        <f>#REF!*1.5</f>
        <v>#REF!</v>
      </c>
      <c r="AD126" s="10" t="e">
        <f>#REF!*1.5</f>
        <v>#REF!</v>
      </c>
    </row>
    <row r="127" spans="27:30" x14ac:dyDescent="0.25">
      <c r="AA127" s="10">
        <f>'M1 ANNUEL MAQUETTE'!I143*1.5</f>
        <v>0</v>
      </c>
      <c r="AB127" s="10">
        <f>'M2 ANNUEL MAQUETTE'!I140*1.5</f>
        <v>0</v>
      </c>
      <c r="AC127" s="10" t="e">
        <f>#REF!*1.5</f>
        <v>#REF!</v>
      </c>
      <c r="AD127" s="10" t="e">
        <f>#REF!*1.5</f>
        <v>#REF!</v>
      </c>
    </row>
    <row r="128" spans="27:30" x14ac:dyDescent="0.25">
      <c r="AA128" s="10">
        <f>'M1 ANNUEL MAQUETTE'!I144*1.5</f>
        <v>0</v>
      </c>
      <c r="AB128" s="10">
        <f>'M2 ANNUEL MAQUETTE'!I141*1.5</f>
        <v>0</v>
      </c>
      <c r="AC128" s="10" t="e">
        <f>#REF!*1.5</f>
        <v>#REF!</v>
      </c>
      <c r="AD128" s="10" t="e">
        <f>#REF!*1.5</f>
        <v>#REF!</v>
      </c>
    </row>
    <row r="129" spans="27:30" x14ac:dyDescent="0.25">
      <c r="AA129" s="10">
        <f>'M1 ANNUEL MAQUETTE'!I145*1.5</f>
        <v>0</v>
      </c>
      <c r="AB129" s="10">
        <f>'M2 ANNUEL MAQUETTE'!I142*1.5</f>
        <v>0</v>
      </c>
      <c r="AC129" s="10" t="e">
        <f>#REF!*1.5</f>
        <v>#REF!</v>
      </c>
      <c r="AD129" s="10" t="e">
        <f>#REF!*1.5</f>
        <v>#REF!</v>
      </c>
    </row>
    <row r="130" spans="27:30" x14ac:dyDescent="0.25">
      <c r="AA130" s="10">
        <f>'M1 ANNUEL MAQUETTE'!I146*1.5</f>
        <v>0</v>
      </c>
      <c r="AB130" s="10">
        <f>'M2 ANNUEL MAQUETTE'!I143*1.5</f>
        <v>0</v>
      </c>
      <c r="AC130" s="10" t="e">
        <f>#REF!*1.5</f>
        <v>#REF!</v>
      </c>
      <c r="AD130" s="10" t="e">
        <f>#REF!*1.5</f>
        <v>#REF!</v>
      </c>
    </row>
    <row r="131" spans="27:30" x14ac:dyDescent="0.25">
      <c r="AA131" s="10">
        <f>'M1 ANNUEL MAQUETTE'!I147*1.5</f>
        <v>0</v>
      </c>
      <c r="AB131" s="10">
        <f>'M2 ANNUEL MAQUETTE'!I144*1.5</f>
        <v>0</v>
      </c>
      <c r="AC131" s="10" t="e">
        <f>#REF!*1.5</f>
        <v>#REF!</v>
      </c>
      <c r="AD131" s="10" t="e">
        <f>#REF!*1.5</f>
        <v>#REF!</v>
      </c>
    </row>
    <row r="132" spans="27:30" x14ac:dyDescent="0.25">
      <c r="AA132" s="10">
        <f>'M1 ANNUEL MAQUETTE'!I148*1.5</f>
        <v>0</v>
      </c>
      <c r="AB132" s="10">
        <f>'M2 ANNUEL MAQUETTE'!I145*1.5</f>
        <v>0</v>
      </c>
      <c r="AC132" s="10" t="e">
        <f>#REF!*1.5</f>
        <v>#REF!</v>
      </c>
      <c r="AD132" s="10" t="e">
        <f>#REF!*1.5</f>
        <v>#REF!</v>
      </c>
    </row>
    <row r="133" spans="27:30" x14ac:dyDescent="0.25">
      <c r="AA133" s="10">
        <f>'M1 ANNUEL MAQUETTE'!I149*1.5</f>
        <v>0</v>
      </c>
      <c r="AB133" s="10">
        <f>'M2 ANNUEL MAQUETTE'!I146*1.5</f>
        <v>0</v>
      </c>
      <c r="AC133" s="10" t="e">
        <f>#REF!*1.5</f>
        <v>#REF!</v>
      </c>
      <c r="AD133" s="10" t="e">
        <f>#REF!*1.5</f>
        <v>#REF!</v>
      </c>
    </row>
    <row r="134" spans="27:30" x14ac:dyDescent="0.25">
      <c r="AA134" s="10">
        <f>'M1 ANNUEL MAQUETTE'!I150*1.5</f>
        <v>0</v>
      </c>
      <c r="AB134" s="10">
        <f>'M2 ANNUEL MAQUETTE'!I147*1.5</f>
        <v>0</v>
      </c>
      <c r="AC134" s="10" t="e">
        <f>#REF!*1.5</f>
        <v>#REF!</v>
      </c>
      <c r="AD134" s="10" t="e">
        <f>#REF!*1.5</f>
        <v>#REF!</v>
      </c>
    </row>
    <row r="135" spans="27:30" x14ac:dyDescent="0.25">
      <c r="AA135" s="10">
        <f>'M1 ANNUEL MAQUETTE'!I151*1.5</f>
        <v>0</v>
      </c>
      <c r="AB135" s="10">
        <f>'M2 ANNUEL MAQUETTE'!I148*1.5</f>
        <v>0</v>
      </c>
      <c r="AC135" s="10" t="e">
        <f>#REF!*1.5</f>
        <v>#REF!</v>
      </c>
      <c r="AD135" s="10" t="e">
        <f>#REF!*1.5</f>
        <v>#REF!</v>
      </c>
    </row>
    <row r="136" spans="27:30" x14ac:dyDescent="0.25">
      <c r="AA136" s="10">
        <f>'M1 ANNUEL MAQUETTE'!I152*1.5</f>
        <v>0</v>
      </c>
      <c r="AB136" s="10">
        <f>'M2 ANNUEL MAQUETTE'!I149*1.5</f>
        <v>0</v>
      </c>
      <c r="AC136" s="10" t="e">
        <f>#REF!*1.5</f>
        <v>#REF!</v>
      </c>
      <c r="AD136" s="10" t="e">
        <f>#REF!*1.5</f>
        <v>#REF!</v>
      </c>
    </row>
    <row r="137" spans="27:30" x14ac:dyDescent="0.25">
      <c r="AA137" s="10">
        <f>'M1 ANNUEL MAQUETTE'!I153*1.5</f>
        <v>0</v>
      </c>
      <c r="AB137" s="10">
        <f>'M2 ANNUEL MAQUETTE'!I150*1.5</f>
        <v>0</v>
      </c>
      <c r="AC137" s="10" t="e">
        <f>#REF!*1.5</f>
        <v>#REF!</v>
      </c>
      <c r="AD137" s="10" t="e">
        <f>#REF!*1.5</f>
        <v>#REF!</v>
      </c>
    </row>
    <row r="138" spans="27:30" x14ac:dyDescent="0.25">
      <c r="AA138" s="10">
        <f>'M1 ANNUEL MAQUETTE'!I154*1.5</f>
        <v>0</v>
      </c>
      <c r="AB138" s="10">
        <f>'M2 ANNUEL MAQUETTE'!I151*1.5</f>
        <v>0</v>
      </c>
      <c r="AC138" s="10" t="e">
        <f>#REF!*1.5</f>
        <v>#REF!</v>
      </c>
      <c r="AD138" s="10" t="e">
        <f>#REF!*1.5</f>
        <v>#REF!</v>
      </c>
    </row>
    <row r="139" spans="27:30" x14ac:dyDescent="0.25">
      <c r="AA139" s="10">
        <f>'M1 ANNUEL MAQUETTE'!I155*1.5</f>
        <v>0</v>
      </c>
      <c r="AB139" s="10">
        <f>'M2 ANNUEL MAQUETTE'!I152*1.5</f>
        <v>0</v>
      </c>
      <c r="AC139" s="10" t="e">
        <f>#REF!*1.5</f>
        <v>#REF!</v>
      </c>
      <c r="AD139" s="10" t="e">
        <f>#REF!*1.5</f>
        <v>#REF!</v>
      </c>
    </row>
    <row r="140" spans="27:30" x14ac:dyDescent="0.25">
      <c r="AA140" s="10">
        <f>'M1 ANNUEL MAQUETTE'!I156*1.5</f>
        <v>0</v>
      </c>
      <c r="AB140" s="10">
        <f>'M2 ANNUEL MAQUETTE'!I153*1.5</f>
        <v>0</v>
      </c>
      <c r="AC140" s="10" t="e">
        <f>#REF!*1.5</f>
        <v>#REF!</v>
      </c>
      <c r="AD140" s="10" t="e">
        <f>#REF!*1.5</f>
        <v>#REF!</v>
      </c>
    </row>
    <row r="141" spans="27:30" x14ac:dyDescent="0.25">
      <c r="AA141" s="10">
        <f>'M1 ANNUEL MAQUETTE'!I157*1.5</f>
        <v>0</v>
      </c>
      <c r="AB141" s="10">
        <f>'M2 ANNUEL MAQUETTE'!I154*1.5</f>
        <v>0</v>
      </c>
      <c r="AC141" s="10" t="e">
        <f>#REF!*1.5</f>
        <v>#REF!</v>
      </c>
      <c r="AD141" s="10" t="e">
        <f>#REF!*1.5</f>
        <v>#REF!</v>
      </c>
    </row>
    <row r="142" spans="27:30" x14ac:dyDescent="0.25">
      <c r="AA142" s="10">
        <f>'M1 ANNUEL MAQUETTE'!I158*1.5</f>
        <v>0</v>
      </c>
      <c r="AB142" s="10">
        <f>'M2 ANNUEL MAQUETTE'!I155*1.5</f>
        <v>0</v>
      </c>
      <c r="AC142" s="10" t="e">
        <f>#REF!*1.5</f>
        <v>#REF!</v>
      </c>
      <c r="AD142" s="10" t="e">
        <f>#REF!*1.5</f>
        <v>#REF!</v>
      </c>
    </row>
    <row r="143" spans="27:30" x14ac:dyDescent="0.25">
      <c r="AA143" s="10">
        <f>'M1 ANNUEL MAQUETTE'!I159*1.5</f>
        <v>0</v>
      </c>
      <c r="AB143" s="10">
        <f>'M2 ANNUEL MAQUETTE'!I156*1.5</f>
        <v>0</v>
      </c>
      <c r="AC143" s="10" t="e">
        <f>#REF!*1.5</f>
        <v>#REF!</v>
      </c>
      <c r="AD143" s="10" t="e">
        <f>#REF!*1.5</f>
        <v>#REF!</v>
      </c>
    </row>
    <row r="144" spans="27:30" x14ac:dyDescent="0.25">
      <c r="AA144" s="10">
        <f>'M1 ANNUEL MAQUETTE'!I160*1.5</f>
        <v>0</v>
      </c>
      <c r="AB144" s="10">
        <f>'M2 ANNUEL MAQUETTE'!I157*1.5</f>
        <v>0</v>
      </c>
      <c r="AC144" s="10" t="e">
        <f>#REF!*1.5</f>
        <v>#REF!</v>
      </c>
      <c r="AD144" s="10" t="e">
        <f>#REF!*1.5</f>
        <v>#REF!</v>
      </c>
    </row>
    <row r="145" spans="27:30" x14ac:dyDescent="0.25">
      <c r="AA145" s="10">
        <f>'M1 ANNUEL MAQUETTE'!I161*1.5</f>
        <v>0</v>
      </c>
      <c r="AB145" s="10">
        <f>'M2 ANNUEL MAQUETTE'!I158*1.5</f>
        <v>0</v>
      </c>
      <c r="AC145" s="10" t="e">
        <f>#REF!*1.5</f>
        <v>#REF!</v>
      </c>
      <c r="AD145" s="10" t="e">
        <f>#REF!*1.5</f>
        <v>#REF!</v>
      </c>
    </row>
    <row r="146" spans="27:30" x14ac:dyDescent="0.25">
      <c r="AA146" s="10">
        <f>'M1 ANNUEL MAQUETTE'!I162*1.5</f>
        <v>0</v>
      </c>
      <c r="AB146" s="10">
        <f>'M2 ANNUEL MAQUETTE'!I159*1.5</f>
        <v>0</v>
      </c>
      <c r="AC146" s="10" t="e">
        <f>#REF!*1.5</f>
        <v>#REF!</v>
      </c>
      <c r="AD146" s="10" t="e">
        <f>#REF!*1.5</f>
        <v>#REF!</v>
      </c>
    </row>
    <row r="147" spans="27:30" x14ac:dyDescent="0.25">
      <c r="AA147" s="10">
        <f>'M1 ANNUEL MAQUETTE'!I163*1.5</f>
        <v>0</v>
      </c>
      <c r="AB147" s="10">
        <f>'M2 ANNUEL MAQUETTE'!I160*1.5</f>
        <v>0</v>
      </c>
      <c r="AC147" s="10" t="e">
        <f>#REF!*1.5</f>
        <v>#REF!</v>
      </c>
      <c r="AD147" s="10" t="e">
        <f>#REF!*1.5</f>
        <v>#REF!</v>
      </c>
    </row>
    <row r="148" spans="27:30" x14ac:dyDescent="0.25">
      <c r="AA148" s="10">
        <f>'M1 ANNUEL MAQUETTE'!I164*1.5</f>
        <v>0</v>
      </c>
      <c r="AB148" s="10">
        <f>'M2 ANNUEL MAQUETTE'!I161*1.5</f>
        <v>0</v>
      </c>
      <c r="AC148" s="10" t="e">
        <f>#REF!*1.5</f>
        <v>#REF!</v>
      </c>
      <c r="AD148" s="10" t="e">
        <f>#REF!*1.5</f>
        <v>#REF!</v>
      </c>
    </row>
    <row r="149" spans="27:30" x14ac:dyDescent="0.25">
      <c r="AA149" s="10">
        <f>'M1 ANNUEL MAQUETTE'!I165*1.5</f>
        <v>0</v>
      </c>
      <c r="AB149" s="10">
        <f>'M2 ANNUEL MAQUETTE'!I162*1.5</f>
        <v>0</v>
      </c>
      <c r="AC149" s="10" t="e">
        <f>#REF!*1.5</f>
        <v>#REF!</v>
      </c>
      <c r="AD149" s="10" t="e">
        <f>#REF!*1.5</f>
        <v>#REF!</v>
      </c>
    </row>
    <row r="150" spans="27:30" x14ac:dyDescent="0.25">
      <c r="AA150" s="10">
        <f>'M1 ANNUEL MAQUETTE'!I166*1.5</f>
        <v>0</v>
      </c>
      <c r="AB150" s="10">
        <f>'M2 ANNUEL MAQUETTE'!I163*1.5</f>
        <v>0</v>
      </c>
      <c r="AC150" s="10" t="e">
        <f>#REF!*1.5</f>
        <v>#REF!</v>
      </c>
      <c r="AD150" s="10" t="e">
        <f>#REF!*1.5</f>
        <v>#REF!</v>
      </c>
    </row>
    <row r="151" spans="27:30" x14ac:dyDescent="0.25">
      <c r="AA151" s="10">
        <f>'M1 ANNUEL MAQUETTE'!I167*1.5</f>
        <v>0</v>
      </c>
      <c r="AB151" s="10">
        <f>'M2 ANNUEL MAQUETTE'!I164*1.5</f>
        <v>0</v>
      </c>
      <c r="AC151" s="10" t="e">
        <f>#REF!*1.5</f>
        <v>#REF!</v>
      </c>
      <c r="AD151" s="10" t="e">
        <f>#REF!*1.5</f>
        <v>#REF!</v>
      </c>
    </row>
    <row r="152" spans="27:30" x14ac:dyDescent="0.25">
      <c r="AA152" s="10">
        <f>'M1 ANNUEL MAQUETTE'!I168*1.5</f>
        <v>0</v>
      </c>
      <c r="AB152" s="10">
        <f>'M2 ANNUEL MAQUETTE'!I165*1.5</f>
        <v>0</v>
      </c>
      <c r="AC152" s="10" t="e">
        <f>#REF!*1.5</f>
        <v>#REF!</v>
      </c>
      <c r="AD152" s="10" t="e">
        <f>#REF!*1.5</f>
        <v>#REF!</v>
      </c>
    </row>
    <row r="153" spans="27:30" x14ac:dyDescent="0.25">
      <c r="AA153" s="10">
        <f>'M1 ANNUEL MAQUETTE'!I169*1.5</f>
        <v>0</v>
      </c>
      <c r="AB153" s="10">
        <f>'M2 ANNUEL MAQUETTE'!I166*1.5</f>
        <v>0</v>
      </c>
      <c r="AC153" s="10" t="e">
        <f>#REF!*1.5</f>
        <v>#REF!</v>
      </c>
      <c r="AD153" s="10" t="e">
        <f>#REF!*1.5</f>
        <v>#REF!</v>
      </c>
    </row>
    <row r="154" spans="27:30" x14ac:dyDescent="0.25">
      <c r="AA154" s="10">
        <f>'M1 ANNUEL MAQUETTE'!I170*1.5</f>
        <v>0</v>
      </c>
      <c r="AB154" s="10">
        <f>'M2 ANNUEL MAQUETTE'!I167*1.5</f>
        <v>0</v>
      </c>
      <c r="AC154" s="10" t="e">
        <f>#REF!*1.5</f>
        <v>#REF!</v>
      </c>
      <c r="AD154" s="10" t="e">
        <f>#REF!*1.5</f>
        <v>#REF!</v>
      </c>
    </row>
    <row r="155" spans="27:30" x14ac:dyDescent="0.25">
      <c r="AA155" s="10">
        <f>'M1 ANNUEL MAQUETTE'!I171*1.5</f>
        <v>0</v>
      </c>
      <c r="AB155" s="10">
        <f>'M2 ANNUEL MAQUETTE'!I168*1.5</f>
        <v>0</v>
      </c>
      <c r="AC155" s="10" t="e">
        <f>#REF!*1.5</f>
        <v>#REF!</v>
      </c>
      <c r="AD155" s="10" t="e">
        <f>#REF!*1.5</f>
        <v>#REF!</v>
      </c>
    </row>
    <row r="156" spans="27:30" x14ac:dyDescent="0.25">
      <c r="AA156" s="10">
        <f>'M1 ANNUEL MAQUETTE'!I172*1.5</f>
        <v>0</v>
      </c>
      <c r="AB156" s="10">
        <f>'M2 ANNUEL MAQUETTE'!I169*1.5</f>
        <v>0</v>
      </c>
      <c r="AC156" s="10" t="e">
        <f>#REF!*1.5</f>
        <v>#REF!</v>
      </c>
      <c r="AD156" s="10" t="e">
        <f>#REF!*1.5</f>
        <v>#REF!</v>
      </c>
    </row>
    <row r="157" spans="27:30" x14ac:dyDescent="0.25">
      <c r="AA157" s="10">
        <f>'M1 ANNUEL MAQUETTE'!I173*1.5</f>
        <v>0</v>
      </c>
      <c r="AB157" s="10">
        <f>'M2 ANNUEL MAQUETTE'!I170*1.5</f>
        <v>0</v>
      </c>
      <c r="AC157" s="10" t="e">
        <f>#REF!*1.5</f>
        <v>#REF!</v>
      </c>
      <c r="AD157" s="10" t="e">
        <f>#REF!*1.5</f>
        <v>#REF!</v>
      </c>
    </row>
    <row r="158" spans="27:30" x14ac:dyDescent="0.25">
      <c r="AA158" s="10">
        <f>'M1 ANNUEL MAQUETTE'!I174*1.5</f>
        <v>0</v>
      </c>
      <c r="AB158" s="10">
        <f>'M2 ANNUEL MAQUETTE'!I171*1.5</f>
        <v>0</v>
      </c>
      <c r="AC158" s="10" t="e">
        <f>#REF!*1.5</f>
        <v>#REF!</v>
      </c>
      <c r="AD158" s="10" t="e">
        <f>#REF!*1.5</f>
        <v>#REF!</v>
      </c>
    </row>
    <row r="159" spans="27:30" x14ac:dyDescent="0.25">
      <c r="AA159" s="10">
        <f>'M1 ANNUEL MAQUETTE'!I175*1.5</f>
        <v>0</v>
      </c>
      <c r="AB159" s="10">
        <f>'M2 ANNUEL MAQUETTE'!I172*1.5</f>
        <v>0</v>
      </c>
      <c r="AC159" s="10" t="e">
        <f>#REF!*1.5</f>
        <v>#REF!</v>
      </c>
      <c r="AD159" s="10" t="e">
        <f>#REF!*1.5</f>
        <v>#REF!</v>
      </c>
    </row>
    <row r="160" spans="27:30" x14ac:dyDescent="0.25">
      <c r="AA160" s="10">
        <f>'M1 ANNUEL MAQUETTE'!I176*1.5</f>
        <v>0</v>
      </c>
      <c r="AB160" s="10">
        <f>'M2 ANNUEL MAQUETTE'!I173*1.5</f>
        <v>0</v>
      </c>
      <c r="AC160" s="10" t="e">
        <f>#REF!*1.5</f>
        <v>#REF!</v>
      </c>
      <c r="AD160" s="10" t="e">
        <f>#REF!*1.5</f>
        <v>#REF!</v>
      </c>
    </row>
    <row r="161" spans="27:30" x14ac:dyDescent="0.25">
      <c r="AA161" s="10">
        <f>'M1 ANNUEL MAQUETTE'!I177*1.5</f>
        <v>0</v>
      </c>
      <c r="AB161" s="10">
        <f>'M2 ANNUEL MAQUETTE'!I174*1.5</f>
        <v>0</v>
      </c>
      <c r="AC161" s="10" t="e">
        <f>#REF!*1.5</f>
        <v>#REF!</v>
      </c>
      <c r="AD161" s="10" t="e">
        <f>#REF!*1.5</f>
        <v>#REF!</v>
      </c>
    </row>
    <row r="162" spans="27:30" x14ac:dyDescent="0.25">
      <c r="AA162" s="10">
        <f>'M1 ANNUEL MAQUETTE'!I178*1.5</f>
        <v>0</v>
      </c>
      <c r="AB162" s="10">
        <f>'M2 ANNUEL MAQUETTE'!I175*1.5</f>
        <v>0</v>
      </c>
      <c r="AC162" s="10" t="e">
        <f>#REF!*1.5</f>
        <v>#REF!</v>
      </c>
      <c r="AD162" s="10" t="e">
        <f>#REF!*1.5</f>
        <v>#REF!</v>
      </c>
    </row>
    <row r="163" spans="27:30" x14ac:dyDescent="0.25">
      <c r="AA163" s="10">
        <f>'M1 ANNUEL MAQUETTE'!I179*1.5</f>
        <v>0</v>
      </c>
      <c r="AB163" s="10">
        <f>'M2 ANNUEL MAQUETTE'!I176*1.5</f>
        <v>0</v>
      </c>
      <c r="AC163" s="10" t="e">
        <f>#REF!*1.5</f>
        <v>#REF!</v>
      </c>
      <c r="AD163" s="10" t="e">
        <f>#REF!*1.5</f>
        <v>#REF!</v>
      </c>
    </row>
    <row r="164" spans="27:30" x14ac:dyDescent="0.25">
      <c r="AA164" s="10">
        <f>'M1 ANNUEL MAQUETTE'!I180*1.5</f>
        <v>0</v>
      </c>
      <c r="AB164" s="10">
        <f>'M2 ANNUEL MAQUETTE'!I177*1.5</f>
        <v>0</v>
      </c>
      <c r="AC164" s="10" t="e">
        <f>#REF!*1.5</f>
        <v>#REF!</v>
      </c>
      <c r="AD164" s="10" t="e">
        <f>#REF!*1.5</f>
        <v>#REF!</v>
      </c>
    </row>
    <row r="165" spans="27:30" x14ac:dyDescent="0.25">
      <c r="AA165" s="10">
        <f>'M1 ANNUEL MAQUETTE'!I181*1.5</f>
        <v>0</v>
      </c>
      <c r="AB165" s="10">
        <f>'M2 ANNUEL MAQUETTE'!I178*1.5</f>
        <v>0</v>
      </c>
      <c r="AC165" s="10" t="e">
        <f>#REF!*1.5</f>
        <v>#REF!</v>
      </c>
      <c r="AD165" s="10" t="e">
        <f>#REF!*1.5</f>
        <v>#REF!</v>
      </c>
    </row>
    <row r="166" spans="27:30" x14ac:dyDescent="0.25">
      <c r="AA166" s="10">
        <f>'M1 ANNUEL MAQUETTE'!I182*1.5</f>
        <v>0</v>
      </c>
      <c r="AB166" s="10">
        <f>'M2 ANNUEL MAQUETTE'!I179*1.5</f>
        <v>0</v>
      </c>
      <c r="AC166" s="10" t="e">
        <f>#REF!*1.5</f>
        <v>#REF!</v>
      </c>
      <c r="AD166" s="10" t="e">
        <f>#REF!*1.5</f>
        <v>#REF!</v>
      </c>
    </row>
    <row r="167" spans="27:30" x14ac:dyDescent="0.25">
      <c r="AA167" s="10">
        <f>'M1 ANNUEL MAQUETTE'!I183*1.5</f>
        <v>0</v>
      </c>
      <c r="AB167" s="10">
        <f>'M2 ANNUEL MAQUETTE'!I180*1.5</f>
        <v>0</v>
      </c>
      <c r="AC167" s="10" t="e">
        <f>#REF!*1.5</f>
        <v>#REF!</v>
      </c>
      <c r="AD167" s="10" t="e">
        <f>#REF!*1.5</f>
        <v>#REF!</v>
      </c>
    </row>
    <row r="168" spans="27:30" x14ac:dyDescent="0.25">
      <c r="AA168" s="10">
        <f>'M1 ANNUEL MAQUETTE'!I184*1.5</f>
        <v>0</v>
      </c>
      <c r="AB168" s="10">
        <f>'M2 ANNUEL MAQUETTE'!I181*1.5</f>
        <v>0</v>
      </c>
      <c r="AC168" s="10" t="e">
        <f>#REF!*1.5</f>
        <v>#REF!</v>
      </c>
      <c r="AD168" s="10" t="e">
        <f>#REF!*1.5</f>
        <v>#REF!</v>
      </c>
    </row>
    <row r="169" spans="27:30" x14ac:dyDescent="0.25">
      <c r="AA169" s="10">
        <f>'M1 ANNUEL MAQUETTE'!I185*1.5</f>
        <v>0</v>
      </c>
      <c r="AB169" s="10">
        <f>'M2 ANNUEL MAQUETTE'!I182*1.5</f>
        <v>0</v>
      </c>
      <c r="AC169" s="10" t="e">
        <f>#REF!*1.5</f>
        <v>#REF!</v>
      </c>
      <c r="AD169" s="10" t="e">
        <f>#REF!*1.5</f>
        <v>#REF!</v>
      </c>
    </row>
    <row r="170" spans="27:30" x14ac:dyDescent="0.25">
      <c r="AA170" s="10">
        <f>'M1 ANNUEL MAQUETTE'!I186*1.5</f>
        <v>0</v>
      </c>
      <c r="AB170" s="10">
        <f>'M2 ANNUEL MAQUETTE'!I183*1.5</f>
        <v>0</v>
      </c>
      <c r="AC170" s="10" t="e">
        <f>#REF!*1.5</f>
        <v>#REF!</v>
      </c>
      <c r="AD170" s="10" t="e">
        <f>#REF!*1.5</f>
        <v>#REF!</v>
      </c>
    </row>
    <row r="171" spans="27:30" x14ac:dyDescent="0.25">
      <c r="AA171" s="10">
        <f>'M1 ANNUEL MAQUETTE'!I187*1.5</f>
        <v>0</v>
      </c>
      <c r="AB171" s="10">
        <f>'M2 ANNUEL MAQUETTE'!I184*1.5</f>
        <v>0</v>
      </c>
      <c r="AC171" s="10" t="e">
        <f>#REF!*1.5</f>
        <v>#REF!</v>
      </c>
      <c r="AD171" s="10" t="e">
        <f>#REF!*1.5</f>
        <v>#REF!</v>
      </c>
    </row>
    <row r="172" spans="27:30" x14ac:dyDescent="0.25">
      <c r="AA172" s="10">
        <f>'M1 ANNUEL MAQUETTE'!I188*1.5</f>
        <v>0</v>
      </c>
      <c r="AB172" s="10">
        <f>'M2 ANNUEL MAQUETTE'!I185*1.5</f>
        <v>0</v>
      </c>
      <c r="AC172" s="10" t="e">
        <f>#REF!*1.5</f>
        <v>#REF!</v>
      </c>
      <c r="AD172" s="10" t="e">
        <f>#REF!*1.5</f>
        <v>#REF!</v>
      </c>
    </row>
    <row r="173" spans="27:30" x14ac:dyDescent="0.25">
      <c r="AA173" s="10">
        <f>'M1 ANNUEL MAQUETTE'!I189*1.5</f>
        <v>0</v>
      </c>
      <c r="AB173" s="10">
        <f>'M2 ANNUEL MAQUETTE'!I186*1.5</f>
        <v>0</v>
      </c>
      <c r="AC173" s="10" t="e">
        <f>#REF!*1.5</f>
        <v>#REF!</v>
      </c>
      <c r="AD173" s="10" t="e">
        <f>#REF!*1.5</f>
        <v>#REF!</v>
      </c>
    </row>
    <row r="174" spans="27:30" x14ac:dyDescent="0.25">
      <c r="AA174" s="10">
        <f>'M1 ANNUEL MAQUETTE'!I190*1.5</f>
        <v>0</v>
      </c>
      <c r="AB174" s="10">
        <f>'M2 ANNUEL MAQUETTE'!I187*1.5</f>
        <v>0</v>
      </c>
      <c r="AC174" s="10" t="e">
        <f>#REF!*1.5</f>
        <v>#REF!</v>
      </c>
      <c r="AD174" s="10" t="e">
        <f>#REF!*1.5</f>
        <v>#REF!</v>
      </c>
    </row>
    <row r="175" spans="27:30" x14ac:dyDescent="0.25">
      <c r="AA175" s="10">
        <f>'M1 ANNUEL MAQUETTE'!I191*1.5</f>
        <v>0</v>
      </c>
      <c r="AB175" s="10">
        <f>'M2 ANNUEL MAQUETTE'!I188*1.5</f>
        <v>0</v>
      </c>
      <c r="AC175" s="10" t="e">
        <f>#REF!*1.5</f>
        <v>#REF!</v>
      </c>
      <c r="AD175" s="10" t="e">
        <f>#REF!*1.5</f>
        <v>#REF!</v>
      </c>
    </row>
    <row r="176" spans="27:30" x14ac:dyDescent="0.25">
      <c r="AA176" s="10">
        <f>'M1 ANNUEL MAQUETTE'!I192*1.5</f>
        <v>0</v>
      </c>
      <c r="AB176" s="10">
        <f>'M2 ANNUEL MAQUETTE'!I189*1.5</f>
        <v>0</v>
      </c>
      <c r="AC176" s="10" t="e">
        <f>#REF!*1.5</f>
        <v>#REF!</v>
      </c>
      <c r="AD176" s="10" t="e">
        <f>#REF!*1.5</f>
        <v>#REF!</v>
      </c>
    </row>
    <row r="177" spans="27:30" x14ac:dyDescent="0.25">
      <c r="AA177" s="10">
        <f>'M1 ANNUEL MAQUETTE'!I193*1.5</f>
        <v>0</v>
      </c>
      <c r="AB177" s="10">
        <f>'M2 ANNUEL MAQUETTE'!I190*1.5</f>
        <v>0</v>
      </c>
      <c r="AC177" s="10" t="e">
        <f>#REF!*1.5</f>
        <v>#REF!</v>
      </c>
      <c r="AD177" s="10" t="e">
        <f>#REF!*1.5</f>
        <v>#REF!</v>
      </c>
    </row>
    <row r="178" spans="27:30" x14ac:dyDescent="0.25">
      <c r="AA178" s="10">
        <f>'M1 ANNUEL MAQUETTE'!I194*1.5</f>
        <v>0</v>
      </c>
      <c r="AB178" s="10">
        <f>'M2 ANNUEL MAQUETTE'!I191*1.5</f>
        <v>0</v>
      </c>
      <c r="AC178" s="10" t="e">
        <f>#REF!*1.5</f>
        <v>#REF!</v>
      </c>
      <c r="AD178" s="10" t="e">
        <f>#REF!*1.5</f>
        <v>#REF!</v>
      </c>
    </row>
    <row r="179" spans="27:30" x14ac:dyDescent="0.25">
      <c r="AA179" s="10">
        <f>'M1 ANNUEL MAQUETTE'!I195*1.5</f>
        <v>0</v>
      </c>
      <c r="AB179" s="10">
        <f>'M2 ANNUEL MAQUETTE'!I192*1.5</f>
        <v>0</v>
      </c>
      <c r="AC179" s="10" t="e">
        <f>#REF!*1.5</f>
        <v>#REF!</v>
      </c>
      <c r="AD179" s="10" t="e">
        <f>#REF!*1.5</f>
        <v>#REF!</v>
      </c>
    </row>
    <row r="180" spans="27:30" x14ac:dyDescent="0.25">
      <c r="AA180" s="10">
        <f>'M1 ANNUEL MAQUETTE'!I196*1.5</f>
        <v>0</v>
      </c>
      <c r="AB180" s="10">
        <f>'M2 ANNUEL MAQUETTE'!I193*1.5</f>
        <v>0</v>
      </c>
      <c r="AC180" s="10" t="e">
        <f>#REF!*1.5</f>
        <v>#REF!</v>
      </c>
      <c r="AD180" s="10" t="e">
        <f>#REF!*1.5</f>
        <v>#REF!</v>
      </c>
    </row>
    <row r="181" spans="27:30" x14ac:dyDescent="0.25">
      <c r="AA181" s="10">
        <f>'M1 ANNUEL MAQUETTE'!I197*1.5</f>
        <v>0</v>
      </c>
      <c r="AB181" s="10">
        <f>'M2 ANNUEL MAQUETTE'!I194*1.5</f>
        <v>0</v>
      </c>
      <c r="AC181" s="10" t="e">
        <f>#REF!*1.5</f>
        <v>#REF!</v>
      </c>
      <c r="AD181" s="10" t="e">
        <f>#REF!*1.5</f>
        <v>#REF!</v>
      </c>
    </row>
    <row r="182" spans="27:30" x14ac:dyDescent="0.25">
      <c r="AA182" s="10">
        <f>'M1 ANNUEL MAQUETTE'!I198*1.5</f>
        <v>0</v>
      </c>
      <c r="AB182" s="10">
        <f>'M2 ANNUEL MAQUETTE'!I195*1.5</f>
        <v>0</v>
      </c>
      <c r="AC182" s="10" t="e">
        <f>#REF!*1.5</f>
        <v>#REF!</v>
      </c>
      <c r="AD182" s="10" t="e">
        <f>#REF!*1.5</f>
        <v>#REF!</v>
      </c>
    </row>
    <row r="183" spans="27:30" x14ac:dyDescent="0.25">
      <c r="AA183" s="10">
        <f>'M1 ANNUEL MAQUETTE'!I199*1.5</f>
        <v>0</v>
      </c>
      <c r="AB183" s="10">
        <f>'M2 ANNUEL MAQUETTE'!I196*1.5</f>
        <v>0</v>
      </c>
      <c r="AC183" s="10" t="e">
        <f>#REF!*1.5</f>
        <v>#REF!</v>
      </c>
      <c r="AD183" s="10" t="e">
        <f>#REF!*1.5</f>
        <v>#REF!</v>
      </c>
    </row>
    <row r="184" spans="27:30" x14ac:dyDescent="0.25">
      <c r="AA184" s="10">
        <f>'M1 ANNUEL MAQUETTE'!I200*1.5</f>
        <v>0</v>
      </c>
      <c r="AB184" s="10">
        <f>'M2 ANNUEL MAQUETTE'!I197*1.5</f>
        <v>0</v>
      </c>
      <c r="AC184" s="10" t="e">
        <f>#REF!*1.5</f>
        <v>#REF!</v>
      </c>
      <c r="AD184" s="10" t="e">
        <f>#REF!*1.5</f>
        <v>#REF!</v>
      </c>
    </row>
    <row r="185" spans="27:30" x14ac:dyDescent="0.25">
      <c r="AA185" s="10">
        <f>'M1 ANNUEL MAQUETTE'!I201*1.5</f>
        <v>0</v>
      </c>
      <c r="AB185" s="10">
        <f>'M2 ANNUEL MAQUETTE'!I198*1.5</f>
        <v>0</v>
      </c>
      <c r="AC185" s="10" t="e">
        <f>#REF!*1.5</f>
        <v>#REF!</v>
      </c>
      <c r="AD185" s="10" t="e">
        <f>#REF!*1.5</f>
        <v>#REF!</v>
      </c>
    </row>
    <row r="186" spans="27:30" x14ac:dyDescent="0.25">
      <c r="AA186" s="10">
        <f>'M1 ANNUEL MAQUETTE'!I202*1.5</f>
        <v>0</v>
      </c>
      <c r="AB186" s="10">
        <f>'M2 ANNUEL MAQUETTE'!I199*1.5</f>
        <v>0</v>
      </c>
      <c r="AC186" s="10" t="e">
        <f>#REF!*1.5</f>
        <v>#REF!</v>
      </c>
      <c r="AD186" s="10" t="e">
        <f>#REF!*1.5</f>
        <v>#REF!</v>
      </c>
    </row>
    <row r="187" spans="27:30" x14ac:dyDescent="0.25">
      <c r="AA187" s="10">
        <f>'M1 ANNUEL MAQUETTE'!I203*1.5</f>
        <v>0</v>
      </c>
      <c r="AB187" s="10">
        <f>'M2 ANNUEL MAQUETTE'!I200*1.5</f>
        <v>0</v>
      </c>
      <c r="AC187" s="10" t="e">
        <f>#REF!*1.5</f>
        <v>#REF!</v>
      </c>
      <c r="AD187" s="10" t="e">
        <f>#REF!*1.5</f>
        <v>#REF!</v>
      </c>
    </row>
    <row r="188" spans="27:30" x14ac:dyDescent="0.25">
      <c r="AA188" s="10">
        <f>'M1 ANNUEL MAQUETTE'!I204*1.5</f>
        <v>0</v>
      </c>
      <c r="AB188" s="10">
        <f>'M2 ANNUEL MAQUETTE'!I201*1.5</f>
        <v>0</v>
      </c>
      <c r="AC188" s="10" t="e">
        <f>#REF!*1.5</f>
        <v>#REF!</v>
      </c>
      <c r="AD188" s="10" t="e">
        <f>#REF!*1.5</f>
        <v>#REF!</v>
      </c>
    </row>
    <row r="189" spans="27:30" x14ac:dyDescent="0.25">
      <c r="AA189" s="10">
        <f>'M1 ANNUEL MAQUETTE'!I205*1.5</f>
        <v>0</v>
      </c>
      <c r="AB189" s="10">
        <f>'M2 ANNUEL MAQUETTE'!I202*1.5</f>
        <v>0</v>
      </c>
      <c r="AC189" s="10" t="e">
        <f>#REF!*1.5</f>
        <v>#REF!</v>
      </c>
      <c r="AD189" s="10" t="e">
        <f>#REF!*1.5</f>
        <v>#REF!</v>
      </c>
    </row>
    <row r="190" spans="27:30" x14ac:dyDescent="0.25">
      <c r="AA190" s="10">
        <f>'M1 ANNUEL MAQUETTE'!I206*1.5</f>
        <v>0</v>
      </c>
      <c r="AB190" s="10">
        <f>'M2 ANNUEL MAQUETTE'!I203*1.5</f>
        <v>0</v>
      </c>
      <c r="AC190" s="10" t="e">
        <f>#REF!*1.5</f>
        <v>#REF!</v>
      </c>
      <c r="AD190" s="10" t="e">
        <f>#REF!*1.5</f>
        <v>#REF!</v>
      </c>
    </row>
    <row r="191" spans="27:30" x14ac:dyDescent="0.25">
      <c r="AA191" s="10">
        <f>'M1 ANNUEL MAQUETTE'!I207*1.5</f>
        <v>0</v>
      </c>
      <c r="AB191" s="10">
        <f>'M2 ANNUEL MAQUETTE'!I204*1.5</f>
        <v>0</v>
      </c>
      <c r="AC191" s="10" t="e">
        <f>#REF!*1.5</f>
        <v>#REF!</v>
      </c>
      <c r="AD191" s="10" t="e">
        <f>#REF!*1.5</f>
        <v>#REF!</v>
      </c>
    </row>
    <row r="192" spans="27:30" x14ac:dyDescent="0.25">
      <c r="AA192" s="10">
        <f>'M1 ANNUEL MAQUETTE'!I208*1.5</f>
        <v>0</v>
      </c>
      <c r="AB192" s="10">
        <f>'M2 ANNUEL MAQUETTE'!I205*1.5</f>
        <v>0</v>
      </c>
      <c r="AC192" s="10" t="e">
        <f>#REF!*1.5</f>
        <v>#REF!</v>
      </c>
      <c r="AD192" s="10" t="e">
        <f>#REF!*1.5</f>
        <v>#REF!</v>
      </c>
    </row>
    <row r="193" spans="27:30" x14ac:dyDescent="0.25">
      <c r="AA193" s="10">
        <f>'M1 ANNUEL MAQUETTE'!I209*1.5</f>
        <v>0</v>
      </c>
      <c r="AB193" s="10">
        <f>'M2 ANNUEL MAQUETTE'!I206*1.5</f>
        <v>0</v>
      </c>
      <c r="AC193" s="10" t="e">
        <f>#REF!*1.5</f>
        <v>#REF!</v>
      </c>
      <c r="AD193" s="10" t="e">
        <f>#REF!*1.5</f>
        <v>#REF!</v>
      </c>
    </row>
    <row r="194" spans="27:30" x14ac:dyDescent="0.25">
      <c r="AA194" s="10">
        <f>'M1 ANNUEL MAQUETTE'!I210*1.5</f>
        <v>0</v>
      </c>
      <c r="AB194" s="10">
        <f>'M2 ANNUEL MAQUETTE'!I207*1.5</f>
        <v>0</v>
      </c>
      <c r="AC194" s="10" t="e">
        <f>#REF!*1.5</f>
        <v>#REF!</v>
      </c>
      <c r="AD194" s="10" t="e">
        <f>#REF!*1.5</f>
        <v>#REF!</v>
      </c>
    </row>
    <row r="195" spans="27:30" x14ac:dyDescent="0.25">
      <c r="AA195" s="10">
        <f>'M1 ANNUEL MAQUETTE'!I211*1.5</f>
        <v>0</v>
      </c>
      <c r="AB195" s="10">
        <f>'M2 ANNUEL MAQUETTE'!I208*1.5</f>
        <v>0</v>
      </c>
      <c r="AC195" s="10" t="e">
        <f>#REF!*1.5</f>
        <v>#REF!</v>
      </c>
      <c r="AD195" s="10" t="e">
        <f>#REF!*1.5</f>
        <v>#REF!</v>
      </c>
    </row>
    <row r="196" spans="27:30" x14ac:dyDescent="0.25">
      <c r="AA196" s="10">
        <f>'M1 ANNUEL MAQUETTE'!I212*1.5</f>
        <v>0</v>
      </c>
      <c r="AB196" s="10">
        <f>'M2 ANNUEL MAQUETTE'!I209*1.5</f>
        <v>0</v>
      </c>
      <c r="AC196" s="10" t="e">
        <f>#REF!*1.5</f>
        <v>#REF!</v>
      </c>
      <c r="AD196" s="10" t="e">
        <f>#REF!*1.5</f>
        <v>#REF!</v>
      </c>
    </row>
    <row r="197" spans="27:30" x14ac:dyDescent="0.25">
      <c r="AA197" s="10">
        <f>'M1 ANNUEL MAQUETTE'!I213*1.5</f>
        <v>0</v>
      </c>
      <c r="AB197" s="10">
        <f>'M2 ANNUEL MAQUETTE'!I210*1.5</f>
        <v>0</v>
      </c>
      <c r="AC197" s="10" t="e">
        <f>#REF!*1.5</f>
        <v>#REF!</v>
      </c>
      <c r="AD197" s="10" t="e">
        <f>#REF!*1.5</f>
        <v>#REF!</v>
      </c>
    </row>
    <row r="198" spans="27:30" x14ac:dyDescent="0.25">
      <c r="AA198" s="10">
        <f>'M1 ANNUEL MAQUETTE'!I214*1.5</f>
        <v>0</v>
      </c>
      <c r="AB198" s="10">
        <f>'M2 ANNUEL MAQUETTE'!I211*1.5</f>
        <v>0</v>
      </c>
      <c r="AC198" s="10" t="e">
        <f>#REF!*1.5</f>
        <v>#REF!</v>
      </c>
      <c r="AD198" s="10" t="e">
        <f>#REF!*1.5</f>
        <v>#REF!</v>
      </c>
    </row>
    <row r="199" spans="27:30" x14ac:dyDescent="0.25">
      <c r="AA199" s="10">
        <f>'M1 ANNUEL MAQUETTE'!I215*1.5</f>
        <v>0</v>
      </c>
      <c r="AB199" s="10">
        <f>'M2 ANNUEL MAQUETTE'!I212*1.5</f>
        <v>0</v>
      </c>
      <c r="AC199" s="10" t="e">
        <f>#REF!*1.5</f>
        <v>#REF!</v>
      </c>
      <c r="AD199" s="10" t="e">
        <f>#REF!*1.5</f>
        <v>#REF!</v>
      </c>
    </row>
    <row r="200" spans="27:30" x14ac:dyDescent="0.25">
      <c r="AA200" s="10">
        <f>'M1 ANNUEL MAQUETTE'!I216*1.5</f>
        <v>0</v>
      </c>
      <c r="AB200" s="10">
        <f>'M2 ANNUEL MAQUETTE'!I213*1.5</f>
        <v>0</v>
      </c>
      <c r="AC200" s="10" t="e">
        <f>#REF!*1.5</f>
        <v>#REF!</v>
      </c>
      <c r="AD200" s="10" t="e">
        <f>#REF!*1.5</f>
        <v>#REF!</v>
      </c>
    </row>
    <row r="201" spans="27:30" x14ac:dyDescent="0.25">
      <c r="AA201" s="10">
        <f>'M1 ANNUEL MAQUETTE'!I217*1.5</f>
        <v>0</v>
      </c>
      <c r="AB201" s="10">
        <f>'M2 ANNUEL MAQUETTE'!I214*1.5</f>
        <v>0</v>
      </c>
      <c r="AC201" s="10" t="e">
        <f>#REF!*1.5</f>
        <v>#REF!</v>
      </c>
      <c r="AD201" s="10" t="e">
        <f>#REF!*1.5</f>
        <v>#REF!</v>
      </c>
    </row>
    <row r="202" spans="27:30" x14ac:dyDescent="0.25">
      <c r="AA202" s="10">
        <f>'M1 ANNUEL MAQUETTE'!I218*1.5</f>
        <v>0</v>
      </c>
      <c r="AB202" s="10">
        <f>'M2 ANNUEL MAQUETTE'!I215*1.5</f>
        <v>0</v>
      </c>
      <c r="AC202" s="10" t="e">
        <f>#REF!*1.5</f>
        <v>#REF!</v>
      </c>
      <c r="AD202" s="10" t="e">
        <f>#REF!*1.5</f>
        <v>#REF!</v>
      </c>
    </row>
    <row r="203" spans="27:30" x14ac:dyDescent="0.25">
      <c r="AA203" s="10">
        <f>'M1 ANNUEL MAQUETTE'!I219*1.5</f>
        <v>0</v>
      </c>
      <c r="AB203" s="10">
        <f>'M2 ANNUEL MAQUETTE'!I216*1.5</f>
        <v>0</v>
      </c>
      <c r="AC203" s="10" t="e">
        <f>#REF!*1.5</f>
        <v>#REF!</v>
      </c>
      <c r="AD203" s="10" t="e">
        <f>#REF!*1.5</f>
        <v>#REF!</v>
      </c>
    </row>
    <row r="204" spans="27:30" x14ac:dyDescent="0.25">
      <c r="AA204" s="10">
        <f>'M1 ANNUEL MAQUETTE'!I220*1.5</f>
        <v>0</v>
      </c>
      <c r="AB204" s="10">
        <f>'M2 ANNUEL MAQUETTE'!I217*1.5</f>
        <v>0</v>
      </c>
      <c r="AC204" s="10" t="e">
        <f>#REF!*1.5</f>
        <v>#REF!</v>
      </c>
      <c r="AD204" s="10" t="e">
        <f>#REF!*1.5</f>
        <v>#REF!</v>
      </c>
    </row>
    <row r="205" spans="27:30" x14ac:dyDescent="0.25">
      <c r="AA205" s="10">
        <f>'M1 ANNUEL MAQUETTE'!I221*1.5</f>
        <v>0</v>
      </c>
      <c r="AB205" s="10">
        <f>'M2 ANNUEL MAQUETTE'!I218*1.5</f>
        <v>0</v>
      </c>
      <c r="AC205" s="10" t="e">
        <f>#REF!*1.5</f>
        <v>#REF!</v>
      </c>
      <c r="AD205" s="10" t="e">
        <f>#REF!*1.5</f>
        <v>#REF!</v>
      </c>
    </row>
    <row r="206" spans="27:30" x14ac:dyDescent="0.25">
      <c r="AA206" s="10">
        <f>'M1 ANNUEL MAQUETTE'!I222*1.5</f>
        <v>0</v>
      </c>
      <c r="AB206" s="10">
        <f>'M2 ANNUEL MAQUETTE'!I219*1.5</f>
        <v>0</v>
      </c>
      <c r="AC206" s="10" t="e">
        <f>#REF!*1.5</f>
        <v>#REF!</v>
      </c>
      <c r="AD206" s="10" t="e">
        <f>#REF!*1.5</f>
        <v>#REF!</v>
      </c>
    </row>
    <row r="207" spans="27:30" x14ac:dyDescent="0.25">
      <c r="AA207" s="10">
        <f>'M1 ANNUEL MAQUETTE'!I223*1.5</f>
        <v>0</v>
      </c>
      <c r="AB207" s="10">
        <f>'M2 ANNUEL MAQUETTE'!I220*1.5</f>
        <v>0</v>
      </c>
      <c r="AC207" s="10" t="e">
        <f>#REF!*1.5</f>
        <v>#REF!</v>
      </c>
      <c r="AD207" s="10" t="e">
        <f>#REF!*1.5</f>
        <v>#REF!</v>
      </c>
    </row>
    <row r="208" spans="27:30" x14ac:dyDescent="0.25">
      <c r="AA208" s="10">
        <f>'M1 ANNUEL MAQUETTE'!I224*1.5</f>
        <v>0</v>
      </c>
      <c r="AB208" s="10">
        <f>'M2 ANNUEL MAQUETTE'!I221*1.5</f>
        <v>0</v>
      </c>
      <c r="AC208" s="10" t="e">
        <f>#REF!*1.5</f>
        <v>#REF!</v>
      </c>
      <c r="AD208" s="10" t="e">
        <f>#REF!*1.5</f>
        <v>#REF!</v>
      </c>
    </row>
    <row r="209" spans="27:30" x14ac:dyDescent="0.25">
      <c r="AA209" s="10">
        <f>'M1 ANNUEL MAQUETTE'!I225*1.5</f>
        <v>0</v>
      </c>
      <c r="AB209" s="10">
        <f>'M2 ANNUEL MAQUETTE'!I222*1.5</f>
        <v>0</v>
      </c>
      <c r="AC209" s="10" t="e">
        <f>#REF!*1.5</f>
        <v>#REF!</v>
      </c>
      <c r="AD209" s="10" t="e">
        <f>#REF!*1.5</f>
        <v>#REF!</v>
      </c>
    </row>
    <row r="210" spans="27:30" x14ac:dyDescent="0.25">
      <c r="AA210" s="10">
        <f>'M1 ANNUEL MAQUETTE'!I226*1.5</f>
        <v>0</v>
      </c>
      <c r="AB210" s="10">
        <f>'M2 ANNUEL MAQUETTE'!I223*1.5</f>
        <v>0</v>
      </c>
      <c r="AC210" s="10" t="e">
        <f>#REF!*1.5</f>
        <v>#REF!</v>
      </c>
      <c r="AD210" s="10" t="e">
        <f>#REF!*1.5</f>
        <v>#REF!</v>
      </c>
    </row>
    <row r="211" spans="27:30" x14ac:dyDescent="0.25">
      <c r="AA211" s="10">
        <f>'M1 ANNUEL MAQUETTE'!I227*1.5</f>
        <v>0</v>
      </c>
      <c r="AB211" s="10">
        <f>'M2 ANNUEL MAQUETTE'!I224*1.5</f>
        <v>0</v>
      </c>
      <c r="AC211" s="10" t="e">
        <f>#REF!*1.5</f>
        <v>#REF!</v>
      </c>
      <c r="AD211" s="10" t="e">
        <f>#REF!*1.5</f>
        <v>#REF!</v>
      </c>
    </row>
    <row r="212" spans="27:30" x14ac:dyDescent="0.25">
      <c r="AA212" s="10">
        <f>'M1 ANNUEL MAQUETTE'!I228*1.5</f>
        <v>0</v>
      </c>
      <c r="AB212" s="10">
        <f>'M2 ANNUEL MAQUETTE'!I225*1.5</f>
        <v>0</v>
      </c>
      <c r="AC212" s="10" t="e">
        <f>#REF!*1.5</f>
        <v>#REF!</v>
      </c>
      <c r="AD212" s="10" t="e">
        <f>#REF!*1.5</f>
        <v>#REF!</v>
      </c>
    </row>
    <row r="213" spans="27:30" x14ac:dyDescent="0.25">
      <c r="AA213" s="10">
        <f>'M1 ANNUEL MAQUETTE'!I229*1.5</f>
        <v>0</v>
      </c>
      <c r="AB213" s="10">
        <f>'M2 ANNUEL MAQUETTE'!I226*1.5</f>
        <v>0</v>
      </c>
      <c r="AC213" s="10" t="e">
        <f>#REF!*1.5</f>
        <v>#REF!</v>
      </c>
      <c r="AD213" s="10" t="e">
        <f>#REF!*1.5</f>
        <v>#REF!</v>
      </c>
    </row>
    <row r="214" spans="27:30" x14ac:dyDescent="0.25">
      <c r="AA214" s="10">
        <f>'M1 ANNUEL MAQUETTE'!I230*1.5</f>
        <v>0</v>
      </c>
      <c r="AB214" s="10">
        <f>'M2 ANNUEL MAQUETTE'!I227*1.5</f>
        <v>0</v>
      </c>
      <c r="AC214" s="10" t="e">
        <f>#REF!*1.5</f>
        <v>#REF!</v>
      </c>
      <c r="AD214" s="10" t="e">
        <f>#REF!*1.5</f>
        <v>#REF!</v>
      </c>
    </row>
    <row r="215" spans="27:30" x14ac:dyDescent="0.25">
      <c r="AA215" s="10">
        <f>'M1 ANNUEL MAQUETTE'!I231*1.5</f>
        <v>0</v>
      </c>
      <c r="AB215" s="10">
        <f>'M2 ANNUEL MAQUETTE'!I228*1.5</f>
        <v>0</v>
      </c>
      <c r="AC215" s="10" t="e">
        <f>#REF!*1.5</f>
        <v>#REF!</v>
      </c>
      <c r="AD215" s="10" t="e">
        <f>#REF!*1.5</f>
        <v>#REF!</v>
      </c>
    </row>
    <row r="216" spans="27:30" x14ac:dyDescent="0.25">
      <c r="AA216" s="10">
        <f>'M1 ANNUEL MAQUETTE'!I232*1.5</f>
        <v>0</v>
      </c>
      <c r="AB216" s="10">
        <f>'M2 ANNUEL MAQUETTE'!I229*1.5</f>
        <v>0</v>
      </c>
      <c r="AC216" s="10" t="e">
        <f>#REF!*1.5</f>
        <v>#REF!</v>
      </c>
      <c r="AD216" s="10" t="e">
        <f>#REF!*1.5</f>
        <v>#REF!</v>
      </c>
    </row>
    <row r="217" spans="27:30" x14ac:dyDescent="0.25">
      <c r="AA217" s="10">
        <f>'M1 ANNUEL MAQUETTE'!I233*1.5</f>
        <v>0</v>
      </c>
      <c r="AB217" s="10">
        <f>'M2 ANNUEL MAQUETTE'!I230*1.5</f>
        <v>0</v>
      </c>
      <c r="AC217" s="10" t="e">
        <f>#REF!*1.5</f>
        <v>#REF!</v>
      </c>
      <c r="AD217" s="10" t="e">
        <f>#REF!*1.5</f>
        <v>#REF!</v>
      </c>
    </row>
    <row r="218" spans="27:30" x14ac:dyDescent="0.25">
      <c r="AA218" s="10">
        <f>'M1 ANNUEL MAQUETTE'!I234*1.5</f>
        <v>0</v>
      </c>
      <c r="AB218" s="10">
        <f>'M2 ANNUEL MAQUETTE'!I231*1.5</f>
        <v>0</v>
      </c>
      <c r="AC218" s="10" t="e">
        <f>#REF!*1.5</f>
        <v>#REF!</v>
      </c>
      <c r="AD218" s="10" t="e">
        <f>#REF!*1.5</f>
        <v>#REF!</v>
      </c>
    </row>
    <row r="219" spans="27:30" x14ac:dyDescent="0.25">
      <c r="AA219" s="10">
        <f>'M1 ANNUEL MAQUETTE'!I235*1.5</f>
        <v>0</v>
      </c>
      <c r="AB219" s="10">
        <f>'M2 ANNUEL MAQUETTE'!I232*1.5</f>
        <v>0</v>
      </c>
      <c r="AC219" s="10" t="e">
        <f>#REF!*1.5</f>
        <v>#REF!</v>
      </c>
      <c r="AD219" s="10" t="e">
        <f>#REF!*1.5</f>
        <v>#REF!</v>
      </c>
    </row>
    <row r="220" spans="27:30" x14ac:dyDescent="0.25">
      <c r="AA220" s="10">
        <f>'M1 ANNUEL MAQUETTE'!I236*1.5</f>
        <v>0</v>
      </c>
      <c r="AB220" s="10">
        <f>'M2 ANNUEL MAQUETTE'!I233*1.5</f>
        <v>0</v>
      </c>
      <c r="AC220" s="10" t="e">
        <f>#REF!*1.5</f>
        <v>#REF!</v>
      </c>
      <c r="AD220" s="10" t="e">
        <f>#REF!*1.5</f>
        <v>#REF!</v>
      </c>
    </row>
    <row r="221" spans="27:30" x14ac:dyDescent="0.25">
      <c r="AA221" s="10">
        <f>'M1 ANNUEL MAQUETTE'!I237*1.5</f>
        <v>0</v>
      </c>
      <c r="AB221" s="10">
        <f>'M2 ANNUEL MAQUETTE'!I234*1.5</f>
        <v>0</v>
      </c>
      <c r="AC221" s="10" t="e">
        <f>#REF!*1.5</f>
        <v>#REF!</v>
      </c>
      <c r="AD221" s="10" t="e">
        <f>#REF!*1.5</f>
        <v>#REF!</v>
      </c>
    </row>
    <row r="222" spans="27:30" x14ac:dyDescent="0.25">
      <c r="AA222" s="10">
        <f>'M1 ANNUEL MAQUETTE'!I238*1.5</f>
        <v>0</v>
      </c>
      <c r="AB222" s="10">
        <f>'M2 ANNUEL MAQUETTE'!I235*1.5</f>
        <v>0</v>
      </c>
      <c r="AC222" s="10" t="e">
        <f>#REF!*1.5</f>
        <v>#REF!</v>
      </c>
      <c r="AD222" s="10" t="e">
        <f>#REF!*1.5</f>
        <v>#REF!</v>
      </c>
    </row>
    <row r="223" spans="27:30" x14ac:dyDescent="0.25">
      <c r="AA223" s="10">
        <f>'M1 ANNUEL MAQUETTE'!I239*1.5</f>
        <v>0</v>
      </c>
      <c r="AB223" s="10">
        <f>'M2 ANNUEL MAQUETTE'!I236*1.5</f>
        <v>0</v>
      </c>
      <c r="AC223" s="10" t="e">
        <f>#REF!*1.5</f>
        <v>#REF!</v>
      </c>
      <c r="AD223" s="10" t="e">
        <f>#REF!*1.5</f>
        <v>#REF!</v>
      </c>
    </row>
    <row r="224" spans="27:30" x14ac:dyDescent="0.25">
      <c r="AA224" s="10">
        <f>'M1 ANNUEL MAQUETTE'!I240*1.5</f>
        <v>0</v>
      </c>
      <c r="AB224" s="10">
        <f>'M2 ANNUEL MAQUETTE'!I237*1.5</f>
        <v>0</v>
      </c>
      <c r="AC224" s="10" t="e">
        <f>#REF!*1.5</f>
        <v>#REF!</v>
      </c>
      <c r="AD224" s="10" t="e">
        <f>#REF!*1.5</f>
        <v>#REF!</v>
      </c>
    </row>
    <row r="225" spans="27:30" x14ac:dyDescent="0.25">
      <c r="AA225" s="10">
        <f>'M1 ANNUEL MAQUETTE'!I241*1.5</f>
        <v>0</v>
      </c>
      <c r="AB225" s="10">
        <f>'M2 ANNUEL MAQUETTE'!I238*1.5</f>
        <v>0</v>
      </c>
      <c r="AC225" s="10" t="e">
        <f>#REF!*1.5</f>
        <v>#REF!</v>
      </c>
      <c r="AD225" s="10" t="e">
        <f>#REF!*1.5</f>
        <v>#REF!</v>
      </c>
    </row>
    <row r="226" spans="27:30" x14ac:dyDescent="0.25">
      <c r="AA226" s="10">
        <f>'M1 ANNUEL MAQUETTE'!I242*1.5</f>
        <v>0</v>
      </c>
      <c r="AB226" s="10">
        <f>'M2 ANNUEL MAQUETTE'!I239*1.5</f>
        <v>0</v>
      </c>
      <c r="AC226" s="10" t="e">
        <f>#REF!*1.5</f>
        <v>#REF!</v>
      </c>
      <c r="AD226" s="10" t="e">
        <f>#REF!*1.5</f>
        <v>#REF!</v>
      </c>
    </row>
    <row r="227" spans="27:30" x14ac:dyDescent="0.25">
      <c r="AA227" s="10">
        <f>'M1 ANNUEL MAQUETTE'!I243*1.5</f>
        <v>0</v>
      </c>
      <c r="AB227" s="10">
        <f>'M2 ANNUEL MAQUETTE'!I240*1.5</f>
        <v>0</v>
      </c>
      <c r="AC227" s="10" t="e">
        <f>#REF!*1.5</f>
        <v>#REF!</v>
      </c>
      <c r="AD227" s="10" t="e">
        <f>#REF!*1.5</f>
        <v>#REF!</v>
      </c>
    </row>
    <row r="228" spans="27:30" x14ac:dyDescent="0.25">
      <c r="AA228" s="10">
        <f>'M1 ANNUEL MAQUETTE'!I244*1.5</f>
        <v>0</v>
      </c>
      <c r="AB228" s="10">
        <f>'M2 ANNUEL MAQUETTE'!I241*1.5</f>
        <v>0</v>
      </c>
      <c r="AC228" s="10" t="e">
        <f>#REF!*1.5</f>
        <v>#REF!</v>
      </c>
      <c r="AD228" s="10" t="e">
        <f>#REF!*1.5</f>
        <v>#REF!</v>
      </c>
    </row>
    <row r="229" spans="27:30" x14ac:dyDescent="0.25">
      <c r="AA229" s="10">
        <f>'M1 ANNUEL MAQUETTE'!I245*1.5</f>
        <v>0</v>
      </c>
      <c r="AB229" s="10">
        <f>'M2 ANNUEL MAQUETTE'!I242*1.5</f>
        <v>0</v>
      </c>
      <c r="AC229" s="10" t="e">
        <f>#REF!*1.5</f>
        <v>#REF!</v>
      </c>
      <c r="AD229" s="10" t="e">
        <f>#REF!*1.5</f>
        <v>#REF!</v>
      </c>
    </row>
    <row r="230" spans="27:30" x14ac:dyDescent="0.25">
      <c r="AA230" s="10">
        <f>'M1 ANNUEL MAQUETTE'!I246*1.5</f>
        <v>0</v>
      </c>
      <c r="AB230" s="10">
        <f>'M2 ANNUEL MAQUETTE'!I243*1.5</f>
        <v>0</v>
      </c>
      <c r="AC230" s="10" t="e">
        <f>#REF!*1.5</f>
        <v>#REF!</v>
      </c>
      <c r="AD230" s="10" t="e">
        <f>#REF!*1.5</f>
        <v>#REF!</v>
      </c>
    </row>
    <row r="231" spans="27:30" x14ac:dyDescent="0.25">
      <c r="AA231" s="10">
        <f>'M1 ANNUEL MAQUETTE'!I247*1.5</f>
        <v>0</v>
      </c>
      <c r="AB231" s="10">
        <f>'M2 ANNUEL MAQUETTE'!I244*1.5</f>
        <v>0</v>
      </c>
      <c r="AC231" s="10" t="e">
        <f>#REF!*1.5</f>
        <v>#REF!</v>
      </c>
      <c r="AD231" s="10" t="e">
        <f>#REF!*1.5</f>
        <v>#REF!</v>
      </c>
    </row>
    <row r="232" spans="27:30" x14ac:dyDescent="0.25">
      <c r="AA232" s="10">
        <f>'M1 ANNUEL MAQUETTE'!I248*1.5</f>
        <v>0</v>
      </c>
      <c r="AB232" s="10">
        <f>'M2 ANNUEL MAQUETTE'!I245*1.5</f>
        <v>0</v>
      </c>
      <c r="AC232" s="10" t="e">
        <f>#REF!*1.5</f>
        <v>#REF!</v>
      </c>
      <c r="AD232" s="10" t="e">
        <f>#REF!*1.5</f>
        <v>#REF!</v>
      </c>
    </row>
    <row r="233" spans="27:30" x14ac:dyDescent="0.25">
      <c r="AA233" s="10">
        <f>'M1 ANNUEL MAQUETTE'!I249*1.5</f>
        <v>0</v>
      </c>
      <c r="AB233" s="10">
        <f>'M2 ANNUEL MAQUETTE'!I246*1.5</f>
        <v>0</v>
      </c>
      <c r="AC233" s="10" t="e">
        <f>#REF!*1.5</f>
        <v>#REF!</v>
      </c>
      <c r="AD233" s="10" t="e">
        <f>#REF!*1.5</f>
        <v>#REF!</v>
      </c>
    </row>
    <row r="234" spans="27:30" x14ac:dyDescent="0.25">
      <c r="AA234" s="10">
        <f>'M1 ANNUEL MAQUETTE'!I250*1.5</f>
        <v>0</v>
      </c>
      <c r="AB234" s="10">
        <f>'M2 ANNUEL MAQUETTE'!I247*1.5</f>
        <v>0</v>
      </c>
      <c r="AC234" s="10" t="e">
        <f>#REF!*1.5</f>
        <v>#REF!</v>
      </c>
      <c r="AD234" s="10" t="e">
        <f>#REF!*1.5</f>
        <v>#REF!</v>
      </c>
    </row>
    <row r="235" spans="27:30" x14ac:dyDescent="0.25">
      <c r="AA235" s="10">
        <f>'M1 ANNUEL MAQUETTE'!I251*1.5</f>
        <v>0</v>
      </c>
      <c r="AB235" s="10">
        <f>'M2 ANNUEL MAQUETTE'!I248*1.5</f>
        <v>0</v>
      </c>
      <c r="AC235" s="10" t="e">
        <f>#REF!*1.5</f>
        <v>#REF!</v>
      </c>
      <c r="AD235" s="10" t="e">
        <f>#REF!*1.5</f>
        <v>#REF!</v>
      </c>
    </row>
    <row r="236" spans="27:30" x14ac:dyDescent="0.25">
      <c r="AA236" s="10">
        <f>'M1 ANNUEL MAQUETTE'!I252*1.5</f>
        <v>0</v>
      </c>
      <c r="AB236" s="10">
        <f>'M2 ANNUEL MAQUETTE'!I249*1.5</f>
        <v>0</v>
      </c>
      <c r="AC236" s="10" t="e">
        <f>#REF!*1.5</f>
        <v>#REF!</v>
      </c>
      <c r="AD236" s="10" t="e">
        <f>#REF!*1.5</f>
        <v>#REF!</v>
      </c>
    </row>
    <row r="237" spans="27:30" x14ac:dyDescent="0.25">
      <c r="AA237" s="10">
        <f>'M1 ANNUEL MAQUETTE'!I253*1.5</f>
        <v>0</v>
      </c>
      <c r="AB237" s="10">
        <f>'M2 ANNUEL MAQUETTE'!I250*1.5</f>
        <v>0</v>
      </c>
      <c r="AC237" s="10" t="e">
        <f>#REF!*1.5</f>
        <v>#REF!</v>
      </c>
      <c r="AD237" s="10" t="e">
        <f>#REF!*1.5</f>
        <v>#REF!</v>
      </c>
    </row>
    <row r="238" spans="27:30" x14ac:dyDescent="0.25">
      <c r="AA238" s="10">
        <f>'M1 ANNUEL MAQUETTE'!I254*1.5</f>
        <v>0</v>
      </c>
      <c r="AB238" s="10">
        <f>'M2 ANNUEL MAQUETTE'!I251*1.5</f>
        <v>0</v>
      </c>
      <c r="AC238" s="10" t="e">
        <f>#REF!*1.5</f>
        <v>#REF!</v>
      </c>
      <c r="AD238" s="10" t="e">
        <f>#REF!*1.5</f>
        <v>#REF!</v>
      </c>
    </row>
    <row r="239" spans="27:30" x14ac:dyDescent="0.25">
      <c r="AA239" s="10">
        <f>'M1 ANNUEL MAQUETTE'!I255*1.5</f>
        <v>0</v>
      </c>
      <c r="AB239" s="10">
        <f>'M2 ANNUEL MAQUETTE'!I252*1.5</f>
        <v>0</v>
      </c>
      <c r="AC239" s="10" t="e">
        <f>#REF!*1.5</f>
        <v>#REF!</v>
      </c>
      <c r="AD239" s="10" t="e">
        <f>#REF!*1.5</f>
        <v>#REF!</v>
      </c>
    </row>
    <row r="240" spans="27:30" x14ac:dyDescent="0.25">
      <c r="AA240" s="10">
        <f>'M1 ANNUEL MAQUETTE'!I256*1.5</f>
        <v>0</v>
      </c>
      <c r="AB240" s="10">
        <f>'M2 ANNUEL MAQUETTE'!I253*1.5</f>
        <v>0</v>
      </c>
      <c r="AC240" s="10" t="e">
        <f>#REF!*1.5</f>
        <v>#REF!</v>
      </c>
      <c r="AD240" s="10" t="e">
        <f>#REF!*1.5</f>
        <v>#REF!</v>
      </c>
    </row>
    <row r="241" spans="27:30" x14ac:dyDescent="0.25">
      <c r="AA241" s="10">
        <f>'M1 ANNUEL MAQUETTE'!I257*1.5</f>
        <v>0</v>
      </c>
      <c r="AB241" s="10">
        <f>'M2 ANNUEL MAQUETTE'!I254*1.5</f>
        <v>0</v>
      </c>
      <c r="AC241" s="10" t="e">
        <f>#REF!*1.5</f>
        <v>#REF!</v>
      </c>
      <c r="AD241" s="10" t="e">
        <f>#REF!*1.5</f>
        <v>#REF!</v>
      </c>
    </row>
    <row r="242" spans="27:30" x14ac:dyDescent="0.25">
      <c r="AA242" s="10">
        <f>'M1 ANNUEL MAQUETTE'!I258*1.5</f>
        <v>0</v>
      </c>
      <c r="AB242" s="10">
        <f>'M2 ANNUEL MAQUETTE'!I255*1.5</f>
        <v>0</v>
      </c>
      <c r="AC242" s="10" t="e">
        <f>#REF!*1.5</f>
        <v>#REF!</v>
      </c>
      <c r="AD242" s="10" t="e">
        <f>#REF!*1.5</f>
        <v>#REF!</v>
      </c>
    </row>
    <row r="243" spans="27:30" x14ac:dyDescent="0.25">
      <c r="AA243" s="10">
        <f>'M1 ANNUEL MAQUETTE'!I259*1.5</f>
        <v>0</v>
      </c>
      <c r="AB243" s="10">
        <f>'M2 ANNUEL MAQUETTE'!I256*1.5</f>
        <v>0</v>
      </c>
      <c r="AC243" s="10" t="e">
        <f>#REF!*1.5</f>
        <v>#REF!</v>
      </c>
      <c r="AD243" s="10" t="e">
        <f>#REF!*1.5</f>
        <v>#REF!</v>
      </c>
    </row>
    <row r="244" spans="27:30" x14ac:dyDescent="0.25">
      <c r="AA244" s="10">
        <f>'M1 ANNUEL MAQUETTE'!I260*1.5</f>
        <v>0</v>
      </c>
      <c r="AB244" s="10">
        <f>'M2 ANNUEL MAQUETTE'!I257*1.5</f>
        <v>0</v>
      </c>
      <c r="AC244" s="10" t="e">
        <f>#REF!*1.5</f>
        <v>#REF!</v>
      </c>
      <c r="AD244" s="10" t="e">
        <f>#REF!*1.5</f>
        <v>#REF!</v>
      </c>
    </row>
    <row r="245" spans="27:30" x14ac:dyDescent="0.25">
      <c r="AA245" s="10">
        <f>'M1 ANNUEL MAQUETTE'!I261*1.5</f>
        <v>0</v>
      </c>
      <c r="AB245" s="10">
        <f>'M2 ANNUEL MAQUETTE'!I258*1.5</f>
        <v>0</v>
      </c>
      <c r="AC245" s="10" t="e">
        <f>#REF!*1.5</f>
        <v>#REF!</v>
      </c>
      <c r="AD245" s="10" t="e">
        <f>#REF!*1.5</f>
        <v>#REF!</v>
      </c>
    </row>
    <row r="246" spans="27:30" x14ac:dyDescent="0.25">
      <c r="AA246" s="10">
        <f>'M1 ANNUEL MAQUETTE'!I262*1.5</f>
        <v>0</v>
      </c>
      <c r="AB246" s="10">
        <f>'M2 ANNUEL MAQUETTE'!I259*1.5</f>
        <v>0</v>
      </c>
      <c r="AC246" s="10" t="e">
        <f>#REF!*1.5</f>
        <v>#REF!</v>
      </c>
      <c r="AD246" s="10" t="e">
        <f>#REF!*1.5</f>
        <v>#REF!</v>
      </c>
    </row>
    <row r="247" spans="27:30" x14ac:dyDescent="0.25">
      <c r="AA247" s="10">
        <f>'M1 ANNUEL MAQUETTE'!I263*1.5</f>
        <v>0</v>
      </c>
      <c r="AB247" s="10">
        <f>'M2 ANNUEL MAQUETTE'!I260*1.5</f>
        <v>0</v>
      </c>
      <c r="AC247" s="10" t="e">
        <f>#REF!*1.5</f>
        <v>#REF!</v>
      </c>
      <c r="AD247" s="10" t="e">
        <f>#REF!*1.5</f>
        <v>#REF!</v>
      </c>
    </row>
    <row r="248" spans="27:30" x14ac:dyDescent="0.25">
      <c r="AA248" s="10">
        <f>'M1 ANNUEL MAQUETTE'!I264*1.5</f>
        <v>0</v>
      </c>
      <c r="AB248" s="10">
        <f>'M2 ANNUEL MAQUETTE'!I261*1.5</f>
        <v>0</v>
      </c>
      <c r="AC248" s="10" t="e">
        <f>#REF!*1.5</f>
        <v>#REF!</v>
      </c>
      <c r="AD248" s="10" t="e">
        <f>#REF!*1.5</f>
        <v>#REF!</v>
      </c>
    </row>
    <row r="249" spans="27:30" x14ac:dyDescent="0.25">
      <c r="AA249" s="10">
        <f>'M1 ANNUEL MAQUETTE'!I265*1.5</f>
        <v>0</v>
      </c>
      <c r="AB249" s="10">
        <f>'M2 ANNUEL MAQUETTE'!I262*1.5</f>
        <v>0</v>
      </c>
      <c r="AC249" s="10" t="e">
        <f>#REF!*1.5</f>
        <v>#REF!</v>
      </c>
      <c r="AD249" s="10" t="e">
        <f>#REF!*1.5</f>
        <v>#REF!</v>
      </c>
    </row>
    <row r="250" spans="27:30" x14ac:dyDescent="0.25">
      <c r="AA250" s="10">
        <f>'M1 ANNUEL MAQUETTE'!I266*1.5</f>
        <v>0</v>
      </c>
      <c r="AB250" s="10">
        <f>'M2 ANNUEL MAQUETTE'!I263*1.5</f>
        <v>0</v>
      </c>
      <c r="AC250" s="10" t="e">
        <f>#REF!*1.5</f>
        <v>#REF!</v>
      </c>
      <c r="AD250" s="10" t="e">
        <f>#REF!*1.5</f>
        <v>#REF!</v>
      </c>
    </row>
    <row r="251" spans="27:30" x14ac:dyDescent="0.25">
      <c r="AA251" s="10">
        <f>'M1 ANNUEL MAQUETTE'!I267*1.5</f>
        <v>0</v>
      </c>
      <c r="AB251" s="10">
        <f>'M2 ANNUEL MAQUETTE'!I264*1.5</f>
        <v>0</v>
      </c>
      <c r="AC251" s="10" t="e">
        <f>#REF!*1.5</f>
        <v>#REF!</v>
      </c>
      <c r="AD251" s="10" t="e">
        <f>#REF!*1.5</f>
        <v>#REF!</v>
      </c>
    </row>
    <row r="252" spans="27:30" x14ac:dyDescent="0.25">
      <c r="AA252" s="10">
        <f>'M1 ANNUEL MAQUETTE'!I268*1.5</f>
        <v>0</v>
      </c>
      <c r="AB252" s="10">
        <f>'M2 ANNUEL MAQUETTE'!I265*1.5</f>
        <v>0</v>
      </c>
      <c r="AC252" s="10" t="e">
        <f>#REF!*1.5</f>
        <v>#REF!</v>
      </c>
      <c r="AD252" s="10" t="e">
        <f>#REF!*1.5</f>
        <v>#REF!</v>
      </c>
    </row>
    <row r="253" spans="27:30" x14ac:dyDescent="0.25">
      <c r="AA253" s="10">
        <f>'M1 ANNUEL MAQUETTE'!I269*1.5</f>
        <v>0</v>
      </c>
      <c r="AB253" s="10">
        <f>'M2 ANNUEL MAQUETTE'!I266*1.5</f>
        <v>0</v>
      </c>
      <c r="AC253" s="10" t="e">
        <f>#REF!*1.5</f>
        <v>#REF!</v>
      </c>
      <c r="AD253" s="10" t="e">
        <f>#REF!*1.5</f>
        <v>#REF!</v>
      </c>
    </row>
    <row r="254" spans="27:30" x14ac:dyDescent="0.25">
      <c r="AA254" s="10">
        <f>'M1 ANNUEL MAQUETTE'!I270*1.5</f>
        <v>0</v>
      </c>
      <c r="AB254" s="10">
        <f>'M2 ANNUEL MAQUETTE'!I267*1.5</f>
        <v>0</v>
      </c>
      <c r="AC254" s="10" t="e">
        <f>#REF!*1.5</f>
        <v>#REF!</v>
      </c>
      <c r="AD254" s="10" t="e">
        <f>#REF!*1.5</f>
        <v>#REF!</v>
      </c>
    </row>
    <row r="255" spans="27:30" x14ac:dyDescent="0.25">
      <c r="AA255" s="10">
        <f>'M1 ANNUEL MAQUETTE'!I271*1.5</f>
        <v>0</v>
      </c>
      <c r="AB255" s="10">
        <f>'M2 ANNUEL MAQUETTE'!I268*1.5</f>
        <v>0</v>
      </c>
      <c r="AC255" s="10" t="e">
        <f>#REF!*1.5</f>
        <v>#REF!</v>
      </c>
      <c r="AD255" s="10" t="e">
        <f>#REF!*1.5</f>
        <v>#REF!</v>
      </c>
    </row>
    <row r="256" spans="27:30" x14ac:dyDescent="0.25">
      <c r="AA256" s="10">
        <f>'M1 ANNUEL MAQUETTE'!I272*1.5</f>
        <v>0</v>
      </c>
      <c r="AB256" s="10">
        <f>'M2 ANNUEL MAQUETTE'!I269*1.5</f>
        <v>0</v>
      </c>
      <c r="AC256" s="10" t="e">
        <f>#REF!*1.5</f>
        <v>#REF!</v>
      </c>
      <c r="AD256" s="10" t="e">
        <f>#REF!*1.5</f>
        <v>#REF!</v>
      </c>
    </row>
    <row r="257" spans="27:30" x14ac:dyDescent="0.25">
      <c r="AA257" s="10">
        <f>'M1 ANNUEL MAQUETTE'!I273*1.5</f>
        <v>0</v>
      </c>
      <c r="AB257" s="10">
        <f>'M2 ANNUEL MAQUETTE'!I270*1.5</f>
        <v>0</v>
      </c>
      <c r="AC257" s="10" t="e">
        <f>#REF!*1.5</f>
        <v>#REF!</v>
      </c>
      <c r="AD257" s="10" t="e">
        <f>#REF!*1.5</f>
        <v>#REF!</v>
      </c>
    </row>
    <row r="258" spans="27:30" x14ac:dyDescent="0.25">
      <c r="AA258" s="10">
        <f>'M1 ANNUEL MAQUETTE'!I274*1.5</f>
        <v>0</v>
      </c>
      <c r="AB258" s="10">
        <f>'M2 ANNUEL MAQUETTE'!I271*1.5</f>
        <v>0</v>
      </c>
      <c r="AC258" s="10" t="e">
        <f>#REF!*1.5</f>
        <v>#REF!</v>
      </c>
      <c r="AD258" s="10" t="e">
        <f>#REF!*1.5</f>
        <v>#REF!</v>
      </c>
    </row>
    <row r="259" spans="27:30" x14ac:dyDescent="0.25">
      <c r="AA259" s="10">
        <f>'M1 ANNUEL MAQUETTE'!I275*1.5</f>
        <v>0</v>
      </c>
      <c r="AB259" s="10">
        <f>'M2 ANNUEL MAQUETTE'!I272*1.5</f>
        <v>0</v>
      </c>
      <c r="AC259" s="10" t="e">
        <f>#REF!*1.5</f>
        <v>#REF!</v>
      </c>
      <c r="AD259" s="10" t="e">
        <f>#REF!*1.5</f>
        <v>#REF!</v>
      </c>
    </row>
    <row r="260" spans="27:30" x14ac:dyDescent="0.25">
      <c r="AA260" s="10">
        <f>'M1 ANNUEL MAQUETTE'!I276*1.5</f>
        <v>0</v>
      </c>
      <c r="AB260" s="10">
        <f>'M2 ANNUEL MAQUETTE'!I273*1.5</f>
        <v>0</v>
      </c>
      <c r="AC260" s="10" t="e">
        <f>#REF!*1.5</f>
        <v>#REF!</v>
      </c>
      <c r="AD260" s="10" t="e">
        <f>#REF!*1.5</f>
        <v>#REF!</v>
      </c>
    </row>
    <row r="261" spans="27:30" x14ac:dyDescent="0.25">
      <c r="AA261" s="10">
        <f>'M1 ANNUEL MAQUETTE'!I277*1.5</f>
        <v>0</v>
      </c>
      <c r="AB261" s="10">
        <f>'M2 ANNUEL MAQUETTE'!I274*1.5</f>
        <v>0</v>
      </c>
      <c r="AC261" s="10" t="e">
        <f>#REF!*1.5</f>
        <v>#REF!</v>
      </c>
      <c r="AD261" s="10" t="e">
        <f>#REF!*1.5</f>
        <v>#REF!</v>
      </c>
    </row>
    <row r="262" spans="27:30" x14ac:dyDescent="0.25">
      <c r="AA262" s="10">
        <f>'M1 ANNUEL MAQUETTE'!I278*1.5</f>
        <v>0</v>
      </c>
      <c r="AB262" s="10">
        <f>'M2 ANNUEL MAQUETTE'!I275*1.5</f>
        <v>0</v>
      </c>
      <c r="AC262" s="10" t="e">
        <f>#REF!*1.5</f>
        <v>#REF!</v>
      </c>
      <c r="AD262" s="10" t="e">
        <f>#REF!*1.5</f>
        <v>#REF!</v>
      </c>
    </row>
    <row r="263" spans="27:30" x14ac:dyDescent="0.25">
      <c r="AA263" s="10">
        <f>'M1 ANNUEL MAQUETTE'!I279*1.5</f>
        <v>0</v>
      </c>
      <c r="AB263" s="10">
        <f>'M2 ANNUEL MAQUETTE'!I276*1.5</f>
        <v>0</v>
      </c>
      <c r="AC263" s="10" t="e">
        <f>#REF!*1.5</f>
        <v>#REF!</v>
      </c>
      <c r="AD263" s="10" t="e">
        <f>#REF!*1.5</f>
        <v>#REF!</v>
      </c>
    </row>
    <row r="264" spans="27:30" x14ac:dyDescent="0.25">
      <c r="AA264" s="10">
        <f>'M1 ANNUEL MAQUETTE'!I280*1.5</f>
        <v>0</v>
      </c>
      <c r="AB264" s="10">
        <f>'M2 ANNUEL MAQUETTE'!I277*1.5</f>
        <v>0</v>
      </c>
      <c r="AC264" s="10" t="e">
        <f>#REF!*1.5</f>
        <v>#REF!</v>
      </c>
      <c r="AD264" s="10" t="e">
        <f>#REF!*1.5</f>
        <v>#REF!</v>
      </c>
    </row>
    <row r="265" spans="27:30" x14ac:dyDescent="0.25">
      <c r="AA265" s="10">
        <f>'M1 ANNUEL MAQUETTE'!I281*1.5</f>
        <v>0</v>
      </c>
      <c r="AB265" s="10">
        <f>'M2 ANNUEL MAQUETTE'!I278*1.5</f>
        <v>0</v>
      </c>
      <c r="AC265" s="10" t="e">
        <f>#REF!*1.5</f>
        <v>#REF!</v>
      </c>
      <c r="AD265" s="10" t="e">
        <f>#REF!*1.5</f>
        <v>#REF!</v>
      </c>
    </row>
    <row r="266" spans="27:30" x14ac:dyDescent="0.25">
      <c r="AA266" s="10">
        <f>'M1 ANNUEL MAQUETTE'!I282*1.5</f>
        <v>0</v>
      </c>
      <c r="AB266" s="10">
        <f>'M2 ANNUEL MAQUETTE'!I279*1.5</f>
        <v>0</v>
      </c>
      <c r="AC266" s="10" t="e">
        <f>#REF!*1.5</f>
        <v>#REF!</v>
      </c>
      <c r="AD266" s="10" t="e">
        <f>#REF!*1.5</f>
        <v>#REF!</v>
      </c>
    </row>
    <row r="267" spans="27:30" x14ac:dyDescent="0.25">
      <c r="AA267" s="10">
        <f>'M1 ANNUEL MAQUETTE'!I283*1.5</f>
        <v>0</v>
      </c>
      <c r="AB267" s="10">
        <f>'M2 ANNUEL MAQUETTE'!I280*1.5</f>
        <v>0</v>
      </c>
      <c r="AC267" s="10" t="e">
        <f>#REF!*1.5</f>
        <v>#REF!</v>
      </c>
      <c r="AD267" s="10" t="e">
        <f>#REF!*1.5</f>
        <v>#REF!</v>
      </c>
    </row>
    <row r="268" spans="27:30" x14ac:dyDescent="0.25">
      <c r="AA268" s="10">
        <f>'M1 ANNUEL MAQUETTE'!I284*1.5</f>
        <v>0</v>
      </c>
      <c r="AB268" s="10">
        <f>'M2 ANNUEL MAQUETTE'!I281*1.5</f>
        <v>0</v>
      </c>
      <c r="AC268" s="10" t="e">
        <f>#REF!*1.5</f>
        <v>#REF!</v>
      </c>
      <c r="AD268" s="10" t="e">
        <f>#REF!*1.5</f>
        <v>#REF!</v>
      </c>
    </row>
    <row r="269" spans="27:30" x14ac:dyDescent="0.25">
      <c r="AA269" s="10">
        <f>'M1 ANNUEL MAQUETTE'!I285*1.5</f>
        <v>0</v>
      </c>
      <c r="AB269" s="10">
        <f>'M2 ANNUEL MAQUETTE'!I282*1.5</f>
        <v>0</v>
      </c>
      <c r="AC269" s="10" t="e">
        <f>#REF!*1.5</f>
        <v>#REF!</v>
      </c>
      <c r="AD269" s="10" t="e">
        <f>#REF!*1.5</f>
        <v>#REF!</v>
      </c>
    </row>
    <row r="270" spans="27:30" x14ac:dyDescent="0.25">
      <c r="AA270" s="10">
        <f>'M1 ANNUEL MAQUETTE'!I286*1.5</f>
        <v>0</v>
      </c>
      <c r="AB270" s="10">
        <f>'M2 ANNUEL MAQUETTE'!I283*1.5</f>
        <v>0</v>
      </c>
      <c r="AC270" s="10" t="e">
        <f>#REF!*1.5</f>
        <v>#REF!</v>
      </c>
      <c r="AD270" s="10" t="e">
        <f>#REF!*1.5</f>
        <v>#REF!</v>
      </c>
    </row>
    <row r="271" spans="27:30" x14ac:dyDescent="0.25">
      <c r="AA271" s="10">
        <f>'M1 ANNUEL MAQUETTE'!I287*1.5</f>
        <v>0</v>
      </c>
      <c r="AB271" s="10">
        <f>'M2 ANNUEL MAQUETTE'!I284*1.5</f>
        <v>0</v>
      </c>
      <c r="AC271" s="10" t="e">
        <f>#REF!*1.5</f>
        <v>#REF!</v>
      </c>
      <c r="AD271" s="10" t="e">
        <f>#REF!*1.5</f>
        <v>#REF!</v>
      </c>
    </row>
    <row r="272" spans="27:30" x14ac:dyDescent="0.25">
      <c r="AA272" s="10">
        <f>'M1 ANNUEL MAQUETTE'!I288*1.5</f>
        <v>0</v>
      </c>
      <c r="AB272" s="10">
        <f>'M2 ANNUEL MAQUETTE'!I285*1.5</f>
        <v>0</v>
      </c>
      <c r="AC272" s="10" t="e">
        <f>#REF!*1.5</f>
        <v>#REF!</v>
      </c>
      <c r="AD272" s="10" t="e">
        <f>#REF!*1.5</f>
        <v>#REF!</v>
      </c>
    </row>
    <row r="273" spans="27:30" x14ac:dyDescent="0.25">
      <c r="AA273" s="10">
        <f>'M1 ANNUEL MAQUETTE'!I289*1.5</f>
        <v>0</v>
      </c>
      <c r="AB273" s="10">
        <f>'M2 ANNUEL MAQUETTE'!I286*1.5</f>
        <v>0</v>
      </c>
      <c r="AC273" s="10" t="e">
        <f>#REF!*1.5</f>
        <v>#REF!</v>
      </c>
      <c r="AD273" s="10" t="e">
        <f>#REF!*1.5</f>
        <v>#REF!</v>
      </c>
    </row>
    <row r="274" spans="27:30" x14ac:dyDescent="0.25">
      <c r="AA274" s="10">
        <f>'M1 ANNUEL MAQUETTE'!I290*1.5</f>
        <v>0</v>
      </c>
      <c r="AB274" s="10">
        <f>'M2 ANNUEL MAQUETTE'!I287*1.5</f>
        <v>0</v>
      </c>
      <c r="AC274" s="10" t="e">
        <f>#REF!*1.5</f>
        <v>#REF!</v>
      </c>
      <c r="AD274" s="10" t="e">
        <f>#REF!*1.5</f>
        <v>#REF!</v>
      </c>
    </row>
    <row r="275" spans="27:30" x14ac:dyDescent="0.25">
      <c r="AA275" s="10">
        <f>'M1 ANNUEL MAQUETTE'!I291*1.5</f>
        <v>0</v>
      </c>
      <c r="AB275" s="10">
        <f>'M2 ANNUEL MAQUETTE'!I288*1.5</f>
        <v>0</v>
      </c>
      <c r="AC275" s="10" t="e">
        <f>#REF!*1.5</f>
        <v>#REF!</v>
      </c>
      <c r="AD275" s="10" t="e">
        <f>#REF!*1.5</f>
        <v>#REF!</v>
      </c>
    </row>
    <row r="276" spans="27:30" x14ac:dyDescent="0.25">
      <c r="AA276" s="10">
        <f>'M1 ANNUEL MAQUETTE'!I292*1.5</f>
        <v>0</v>
      </c>
      <c r="AB276" s="10">
        <f>'M2 ANNUEL MAQUETTE'!I289*1.5</f>
        <v>0</v>
      </c>
      <c r="AC276" s="10" t="e">
        <f>#REF!*1.5</f>
        <v>#REF!</v>
      </c>
      <c r="AD276" s="10" t="e">
        <f>#REF!*1.5</f>
        <v>#REF!</v>
      </c>
    </row>
    <row r="277" spans="27:30" x14ac:dyDescent="0.25">
      <c r="AA277" s="10">
        <f>'M1 ANNUEL MAQUETTE'!I293*1.5</f>
        <v>0</v>
      </c>
      <c r="AB277" s="10">
        <f>'M2 ANNUEL MAQUETTE'!I290*1.5</f>
        <v>0</v>
      </c>
      <c r="AC277" s="10" t="e">
        <f>#REF!*1.5</f>
        <v>#REF!</v>
      </c>
      <c r="AD277" s="10" t="e">
        <f>#REF!*1.5</f>
        <v>#REF!</v>
      </c>
    </row>
    <row r="278" spans="27:30" x14ac:dyDescent="0.25">
      <c r="AA278" s="10">
        <f>'M1 ANNUEL MAQUETTE'!I294*1.5</f>
        <v>0</v>
      </c>
      <c r="AB278" s="10">
        <f>'M2 ANNUEL MAQUETTE'!I291*1.5</f>
        <v>0</v>
      </c>
      <c r="AC278" s="10" t="e">
        <f>#REF!*1.5</f>
        <v>#REF!</v>
      </c>
      <c r="AD278" s="10" t="e">
        <f>#REF!*1.5</f>
        <v>#REF!</v>
      </c>
    </row>
    <row r="279" spans="27:30" x14ac:dyDescent="0.25">
      <c r="AA279" s="10">
        <f>'M1 ANNUEL MAQUETTE'!I295*1.5</f>
        <v>0</v>
      </c>
      <c r="AB279" s="10">
        <f>'M2 ANNUEL MAQUETTE'!I292*1.5</f>
        <v>0</v>
      </c>
      <c r="AC279" s="10" t="e">
        <f>#REF!*1.5</f>
        <v>#REF!</v>
      </c>
      <c r="AD279" s="10" t="e">
        <f>#REF!*1.5</f>
        <v>#REF!</v>
      </c>
    </row>
    <row r="280" spans="27:30" x14ac:dyDescent="0.25">
      <c r="AA280" s="10">
        <f>'M1 ANNUEL MAQUETTE'!I296*1.5</f>
        <v>0</v>
      </c>
      <c r="AB280" s="10">
        <f>'M2 ANNUEL MAQUETTE'!I293*1.5</f>
        <v>0</v>
      </c>
      <c r="AC280" s="10" t="e">
        <f>#REF!*1.5</f>
        <v>#REF!</v>
      </c>
      <c r="AD280" s="10" t="e">
        <f>#REF!*1.5</f>
        <v>#REF!</v>
      </c>
    </row>
    <row r="281" spans="27:30" x14ac:dyDescent="0.25">
      <c r="AA281" s="10">
        <f>'M1 ANNUEL MAQUETTE'!I297*1.5</f>
        <v>0</v>
      </c>
      <c r="AB281" s="10">
        <f>'M2 ANNUEL MAQUETTE'!I294*1.5</f>
        <v>0</v>
      </c>
      <c r="AC281" s="10" t="e">
        <f>#REF!*1.5</f>
        <v>#REF!</v>
      </c>
      <c r="AD281" s="10" t="e">
        <f>#REF!*1.5</f>
        <v>#REF!</v>
      </c>
    </row>
    <row r="282" spans="27:30" x14ac:dyDescent="0.25">
      <c r="AA282" s="10">
        <f>'M1 ANNUEL MAQUETTE'!I298*1.5</f>
        <v>0</v>
      </c>
      <c r="AB282" s="10">
        <f>'M2 ANNUEL MAQUETTE'!I295*1.5</f>
        <v>0</v>
      </c>
      <c r="AC282" s="10" t="e">
        <f>#REF!*1.5</f>
        <v>#REF!</v>
      </c>
      <c r="AD282" s="10" t="e">
        <f>#REF!*1.5</f>
        <v>#REF!</v>
      </c>
    </row>
    <row r="283" spans="27:30" x14ac:dyDescent="0.25">
      <c r="AA283" s="10">
        <f>'M1 ANNUEL MAQUETTE'!I299*1.5</f>
        <v>0</v>
      </c>
      <c r="AB283" s="10">
        <f>'M2 ANNUEL MAQUETTE'!I296*1.5</f>
        <v>0</v>
      </c>
      <c r="AC283" s="10" t="e">
        <f>#REF!*1.5</f>
        <v>#REF!</v>
      </c>
      <c r="AD283" s="10" t="e">
        <f>#REF!*1.5</f>
        <v>#REF!</v>
      </c>
    </row>
    <row r="284" spans="27:30" x14ac:dyDescent="0.25">
      <c r="AA284" s="10">
        <f>'M1 ANNUEL MAQUETTE'!I300*1.5</f>
        <v>0</v>
      </c>
      <c r="AB284" s="10">
        <f>'M2 ANNUEL MAQUETTE'!I297*1.5</f>
        <v>0</v>
      </c>
      <c r="AC284" s="10" t="e">
        <f>#REF!*1.5</f>
        <v>#REF!</v>
      </c>
      <c r="AD284" s="10" t="e">
        <f>#REF!*1.5</f>
        <v>#REF!</v>
      </c>
    </row>
    <row r="285" spans="27:30" x14ac:dyDescent="0.25">
      <c r="AA285" s="10">
        <f>'M1 ANNUEL MAQUETTE'!I301*1.5</f>
        <v>0</v>
      </c>
      <c r="AB285" s="10">
        <f>'M2 ANNUEL MAQUETTE'!I298*1.5</f>
        <v>0</v>
      </c>
      <c r="AC285" s="10" t="e">
        <f>#REF!*1.5</f>
        <v>#REF!</v>
      </c>
      <c r="AD285" s="10" t="e">
        <f>#REF!*1.5</f>
        <v>#REF!</v>
      </c>
    </row>
    <row r="286" spans="27:30" x14ac:dyDescent="0.25">
      <c r="AA286" s="10">
        <f>'M1 ANNUEL MAQUETTE'!I302*1.5</f>
        <v>0</v>
      </c>
      <c r="AB286" s="10">
        <f>'M2 ANNUEL MAQUETTE'!I299*1.5</f>
        <v>0</v>
      </c>
      <c r="AC286" s="10" t="e">
        <f>#REF!*1.5</f>
        <v>#REF!</v>
      </c>
      <c r="AD286" s="10" t="e">
        <f>#REF!*1.5</f>
        <v>#REF!</v>
      </c>
    </row>
    <row r="287" spans="27:30" x14ac:dyDescent="0.25">
      <c r="AA287" s="10">
        <f>'M1 ANNUEL MAQUETTE'!I303*1.5</f>
        <v>0</v>
      </c>
      <c r="AB287" s="10">
        <f>'M2 ANNUEL MAQUETTE'!I300*1.5</f>
        <v>0</v>
      </c>
      <c r="AC287" s="10" t="e">
        <f>#REF!*1.5</f>
        <v>#REF!</v>
      </c>
      <c r="AD287" s="10" t="e">
        <f>#REF!*1.5</f>
        <v>#REF!</v>
      </c>
    </row>
    <row r="288" spans="27:30" x14ac:dyDescent="0.25">
      <c r="AA288" s="10">
        <f>'M1 ANNUEL MAQUETTE'!I304*1.5</f>
        <v>0</v>
      </c>
      <c r="AB288" s="10">
        <f>'M2 ANNUEL MAQUETTE'!I301*1.5</f>
        <v>0</v>
      </c>
      <c r="AC288" s="10" t="e">
        <f>#REF!*1.5</f>
        <v>#REF!</v>
      </c>
      <c r="AD288" s="10" t="e">
        <f>#REF!*1.5</f>
        <v>#REF!</v>
      </c>
    </row>
    <row r="289" spans="27:30" x14ac:dyDescent="0.25">
      <c r="AA289" s="10">
        <f>'M1 ANNUEL MAQUETTE'!I305*1.5</f>
        <v>0</v>
      </c>
      <c r="AB289" s="10">
        <f>'M2 ANNUEL MAQUETTE'!I302*1.5</f>
        <v>0</v>
      </c>
      <c r="AC289" s="10" t="e">
        <f>#REF!*1.5</f>
        <v>#REF!</v>
      </c>
      <c r="AD289" s="10" t="e">
        <f>#REF!*1.5</f>
        <v>#REF!</v>
      </c>
    </row>
    <row r="290" spans="27:30" x14ac:dyDescent="0.25">
      <c r="AA290" s="10">
        <f>'M1 ANNUEL MAQUETTE'!I306*1.5</f>
        <v>0</v>
      </c>
      <c r="AB290" s="10">
        <f>'M2 ANNUEL MAQUETTE'!I303*1.5</f>
        <v>0</v>
      </c>
      <c r="AC290" s="10" t="e">
        <f>#REF!*1.5</f>
        <v>#REF!</v>
      </c>
      <c r="AD290" s="10" t="e">
        <f>#REF!*1.5</f>
        <v>#REF!</v>
      </c>
    </row>
    <row r="291" spans="27:30" x14ac:dyDescent="0.25">
      <c r="AA291" s="10">
        <f>'M1 ANNUEL MAQUETTE'!I307*1.5</f>
        <v>0</v>
      </c>
      <c r="AB291" s="10">
        <f>'M2 ANNUEL MAQUETTE'!I304*1.5</f>
        <v>0</v>
      </c>
      <c r="AC291" s="10" t="e">
        <f>#REF!*1.5</f>
        <v>#REF!</v>
      </c>
      <c r="AD291" s="10" t="e">
        <f>#REF!*1.5</f>
        <v>#REF!</v>
      </c>
    </row>
  </sheetData>
  <sheetProtection algorithmName="SHA-512" hashValue="oKSMQl4k30DibTfkD/P6UTAxMRAeVJ6UXEL+L2kWnTK6hOLLXC+Tz36igoZFTa6IMR5cz2PTe+4G1zLlT8i/YA==" saltValue="OLp5aZ65YhUzlxIEakVRQ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E44"/>
  <sheetViews>
    <sheetView topLeftCell="A15" zoomScale="60" zoomScaleNormal="60" workbookViewId="0">
      <selection activeCell="A36" sqref="A36:D38"/>
    </sheetView>
  </sheetViews>
  <sheetFormatPr baseColWidth="10" defaultColWidth="11.42578125" defaultRowHeight="15" x14ac:dyDescent="0.25"/>
  <cols>
    <col min="1" max="1" width="42.5703125" customWidth="1"/>
    <col min="2" max="3" width="65" bestFit="1" customWidth="1"/>
    <col min="4" max="4" width="45.85546875" customWidth="1"/>
    <col min="5" max="5" width="29.28515625" customWidth="1"/>
  </cols>
  <sheetData>
    <row r="1" spans="1:5" ht="43.15" customHeight="1" x14ac:dyDescent="0.25">
      <c r="A1" s="110" t="s">
        <v>233</v>
      </c>
      <c r="B1" s="110"/>
      <c r="C1" s="110"/>
      <c r="D1" s="110"/>
      <c r="E1" s="110"/>
    </row>
    <row r="2" spans="1:5" ht="24.6" customHeight="1" x14ac:dyDescent="0.25">
      <c r="A2" s="32" t="s">
        <v>234</v>
      </c>
      <c r="B2" s="33" t="s">
        <v>59</v>
      </c>
      <c r="C2" s="48" t="str">
        <f>CONCATENATE(B2,Listes!A24)</f>
        <v>LIFE_Antenne</v>
      </c>
      <c r="D2" s="20"/>
      <c r="E2" s="2"/>
    </row>
    <row r="3" spans="1:5" ht="24.6" customHeight="1" x14ac:dyDescent="0.25">
      <c r="A3" s="1" t="s">
        <v>235</v>
      </c>
      <c r="B3" s="112"/>
      <c r="C3" s="112"/>
      <c r="D3" s="112"/>
      <c r="E3" s="2"/>
    </row>
    <row r="4" spans="1:5" ht="24.6" customHeight="1" x14ac:dyDescent="0.25">
      <c r="A4" s="1" t="s">
        <v>236</v>
      </c>
      <c r="B4" s="10" t="str">
        <f>IFERROR(VLOOKUP(B3,tab_code_dip,2,FALSE),"-")</f>
        <v>-</v>
      </c>
      <c r="C4" s="16"/>
      <c r="D4" s="16"/>
      <c r="E4" s="2"/>
    </row>
    <row r="5" spans="1:5" ht="24.6" customHeight="1" x14ac:dyDescent="0.25">
      <c r="A5" s="1" t="s">
        <v>237</v>
      </c>
      <c r="B5" s="10" t="s">
        <v>238</v>
      </c>
      <c r="C5" s="16"/>
      <c r="D5" s="16"/>
      <c r="E5" s="2"/>
    </row>
    <row r="6" spans="1:5" ht="24.6" customHeight="1" x14ac:dyDescent="0.25">
      <c r="A6" s="1" t="s">
        <v>239</v>
      </c>
      <c r="B6" s="10" t="s">
        <v>238</v>
      </c>
      <c r="C6" s="16"/>
      <c r="D6" s="16"/>
      <c r="E6" s="2"/>
    </row>
    <row r="7" spans="1:5" ht="24.6" customHeight="1" x14ac:dyDescent="0.25">
      <c r="A7" s="1" t="s">
        <v>2</v>
      </c>
      <c r="B7" s="10" t="s">
        <v>11</v>
      </c>
      <c r="C7" s="20" t="s">
        <v>11</v>
      </c>
      <c r="D7" s="16"/>
      <c r="E7" s="16"/>
    </row>
    <row r="8" spans="1:5" x14ac:dyDescent="0.25">
      <c r="A8" s="2"/>
      <c r="B8" s="2"/>
      <c r="C8" s="2"/>
      <c r="D8" s="2"/>
      <c r="E8" s="2"/>
    </row>
    <row r="9" spans="1:5" x14ac:dyDescent="0.25">
      <c r="A9" s="2"/>
      <c r="B9" s="2"/>
      <c r="C9" s="2"/>
      <c r="D9" s="2"/>
      <c r="E9" s="2"/>
    </row>
    <row r="10" spans="1:5" x14ac:dyDescent="0.25">
      <c r="A10" s="2"/>
      <c r="B10" s="2"/>
      <c r="C10" s="2"/>
      <c r="D10" s="2"/>
      <c r="E10" s="2"/>
    </row>
    <row r="11" spans="1:5" ht="19.899999999999999" customHeight="1" x14ac:dyDescent="0.3">
      <c r="A11" s="118" t="s">
        <v>240</v>
      </c>
      <c r="B11" s="118"/>
      <c r="C11" s="118"/>
      <c r="D11" s="118"/>
      <c r="E11" s="2"/>
    </row>
    <row r="12" spans="1:5" ht="20.45" customHeight="1" x14ac:dyDescent="0.25">
      <c r="A12" s="20" t="s">
        <v>241</v>
      </c>
      <c r="B12" s="119" t="s">
        <v>242</v>
      </c>
      <c r="C12" s="119"/>
      <c r="D12" s="119"/>
      <c r="E12" s="2"/>
    </row>
    <row r="13" spans="1:5" x14ac:dyDescent="0.25">
      <c r="A13" s="2"/>
      <c r="B13" s="2"/>
      <c r="C13" s="2"/>
      <c r="D13" s="2"/>
      <c r="E13" s="2"/>
    </row>
    <row r="14" spans="1:5" x14ac:dyDescent="0.25">
      <c r="A14" s="129" t="s">
        <v>243</v>
      </c>
      <c r="B14" s="129" t="s">
        <v>244</v>
      </c>
      <c r="C14" s="129" t="s">
        <v>245</v>
      </c>
      <c r="D14" s="129" t="s">
        <v>246</v>
      </c>
      <c r="E14" s="2"/>
    </row>
    <row r="15" spans="1:5" x14ac:dyDescent="0.25">
      <c r="A15" s="130"/>
      <c r="B15" s="130"/>
      <c r="C15" s="130"/>
      <c r="D15" s="130"/>
      <c r="E15" s="2"/>
    </row>
    <row r="16" spans="1:5" x14ac:dyDescent="0.25">
      <c r="A16" s="129" t="e">
        <f>Calcul!A10</f>
        <v>#REF!</v>
      </c>
      <c r="B16" s="129" t="e">
        <f>Calcul!A22</f>
        <v>#REF!</v>
      </c>
      <c r="C16" s="129" t="e">
        <f>Calcul!G10</f>
        <v>#REF!</v>
      </c>
      <c r="D16" s="129" t="e">
        <f>Calcul!G22</f>
        <v>#REF!</v>
      </c>
      <c r="E16" s="2"/>
    </row>
    <row r="17" spans="1:4" x14ac:dyDescent="0.25">
      <c r="A17" s="130"/>
      <c r="B17" s="130"/>
      <c r="C17" s="130"/>
      <c r="D17" s="130"/>
    </row>
    <row r="18" spans="1:4" x14ac:dyDescent="0.25">
      <c r="A18" s="2"/>
      <c r="B18" s="2"/>
      <c r="C18" s="2"/>
      <c r="D18" s="2"/>
    </row>
    <row r="19" spans="1:4" x14ac:dyDescent="0.25">
      <c r="A19" s="2"/>
      <c r="B19" s="2"/>
      <c r="C19" s="2"/>
      <c r="D19" s="2"/>
    </row>
    <row r="20" spans="1:4" x14ac:dyDescent="0.25">
      <c r="A20" s="2"/>
      <c r="B20" s="2"/>
      <c r="C20" s="2"/>
      <c r="D20" s="2"/>
    </row>
    <row r="21" spans="1:4" ht="21" x14ac:dyDescent="0.35">
      <c r="A21" s="117" t="s">
        <v>247</v>
      </c>
      <c r="B21" s="117"/>
      <c r="C21" s="117"/>
      <c r="D21" s="117"/>
    </row>
    <row r="22" spans="1:4" x14ac:dyDescent="0.25">
      <c r="A22" t="s">
        <v>248</v>
      </c>
    </row>
    <row r="23" spans="1:4" x14ac:dyDescent="0.25">
      <c r="A23" s="113" t="s">
        <v>249</v>
      </c>
      <c r="B23" s="114"/>
      <c r="C23" s="114"/>
      <c r="D23" s="115"/>
    </row>
    <row r="24" spans="1:4" x14ac:dyDescent="0.25">
      <c r="A24" s="109" t="s">
        <v>250</v>
      </c>
      <c r="B24" s="109"/>
      <c r="C24" s="109"/>
      <c r="D24" s="109"/>
    </row>
    <row r="25" spans="1:4" x14ac:dyDescent="0.25">
      <c r="A25" s="109"/>
      <c r="B25" s="109"/>
      <c r="C25" s="109"/>
      <c r="D25" s="109"/>
    </row>
    <row r="26" spans="1:4" x14ac:dyDescent="0.25">
      <c r="A26" s="109"/>
      <c r="B26" s="109"/>
      <c r="C26" s="109"/>
      <c r="D26" s="109"/>
    </row>
    <row r="27" spans="1:4" x14ac:dyDescent="0.25">
      <c r="A27" s="113" t="s">
        <v>251</v>
      </c>
      <c r="B27" s="114"/>
      <c r="C27" s="114"/>
      <c r="D27" s="115"/>
    </row>
    <row r="28" spans="1:4" x14ac:dyDescent="0.25">
      <c r="A28" s="120" t="s">
        <v>252</v>
      </c>
      <c r="B28" s="121"/>
      <c r="C28" s="121"/>
      <c r="D28" s="122"/>
    </row>
    <row r="29" spans="1:4" x14ac:dyDescent="0.25">
      <c r="A29" s="123"/>
      <c r="B29" s="124"/>
      <c r="C29" s="124"/>
      <c r="D29" s="125"/>
    </row>
    <row r="30" spans="1:4" x14ac:dyDescent="0.25">
      <c r="A30" s="126"/>
      <c r="B30" s="127"/>
      <c r="C30" s="127"/>
      <c r="D30" s="128"/>
    </row>
    <row r="31" spans="1:4" x14ac:dyDescent="0.25">
      <c r="A31" s="113" t="s">
        <v>253</v>
      </c>
      <c r="B31" s="114"/>
      <c r="C31" s="114"/>
      <c r="D31" s="115"/>
    </row>
    <row r="32" spans="1:4" x14ac:dyDescent="0.25">
      <c r="A32" s="109" t="s">
        <v>254</v>
      </c>
      <c r="B32" s="109"/>
      <c r="C32" s="109"/>
      <c r="D32" s="109"/>
    </row>
    <row r="33" spans="1:4" x14ac:dyDescent="0.25">
      <c r="A33" s="109"/>
      <c r="B33" s="109"/>
      <c r="C33" s="109"/>
      <c r="D33" s="109"/>
    </row>
    <row r="34" spans="1:4" x14ac:dyDescent="0.25">
      <c r="A34" s="109"/>
      <c r="B34" s="109"/>
      <c r="C34" s="109"/>
      <c r="D34" s="109"/>
    </row>
    <row r="35" spans="1:4" x14ac:dyDescent="0.25">
      <c r="A35" s="113" t="s">
        <v>255</v>
      </c>
      <c r="B35" s="114"/>
      <c r="C35" s="114"/>
      <c r="D35" s="115"/>
    </row>
    <row r="36" spans="1:4" x14ac:dyDescent="0.25">
      <c r="A36" s="109" t="s">
        <v>256</v>
      </c>
      <c r="B36" s="109"/>
      <c r="C36" s="109"/>
      <c r="D36" s="109"/>
    </row>
    <row r="37" spans="1:4" x14ac:dyDescent="0.25">
      <c r="A37" s="109"/>
      <c r="B37" s="109"/>
      <c r="C37" s="109"/>
      <c r="D37" s="109"/>
    </row>
    <row r="38" spans="1:4" x14ac:dyDescent="0.25">
      <c r="A38" s="109"/>
      <c r="B38" s="109"/>
      <c r="C38" s="109"/>
      <c r="D38" s="109"/>
    </row>
    <row r="39" spans="1:4" ht="21" x14ac:dyDescent="0.35">
      <c r="A39" s="117" t="s">
        <v>257</v>
      </c>
      <c r="B39" s="117"/>
      <c r="C39" s="117"/>
      <c r="D39" s="117"/>
    </row>
    <row r="40" spans="1:4" x14ac:dyDescent="0.25">
      <c r="A40" s="109" t="s">
        <v>258</v>
      </c>
      <c r="B40" s="109"/>
      <c r="C40" s="109"/>
      <c r="D40" s="109"/>
    </row>
    <row r="41" spans="1:4" x14ac:dyDescent="0.25">
      <c r="A41" s="109"/>
      <c r="B41" s="109"/>
      <c r="C41" s="109"/>
      <c r="D41" s="109"/>
    </row>
    <row r="42" spans="1:4" x14ac:dyDescent="0.25">
      <c r="A42" s="116" t="s">
        <v>259</v>
      </c>
      <c r="B42" s="116"/>
      <c r="C42" s="116"/>
      <c r="D42" s="116"/>
    </row>
    <row r="43" spans="1:4" x14ac:dyDescent="0.25">
      <c r="A43" s="111" t="s">
        <v>260</v>
      </c>
      <c r="B43" s="111"/>
      <c r="C43" s="111"/>
      <c r="D43" s="111"/>
    </row>
    <row r="44" spans="1:4" x14ac:dyDescent="0.25">
      <c r="A44" s="111" t="s">
        <v>261</v>
      </c>
      <c r="B44" s="111"/>
      <c r="C44" s="111"/>
      <c r="D44" s="111"/>
    </row>
  </sheetData>
  <mergeCells count="26">
    <mergeCell ref="A24:D26"/>
    <mergeCell ref="A28:D30"/>
    <mergeCell ref="A14:A15"/>
    <mergeCell ref="B14:B15"/>
    <mergeCell ref="C14:C15"/>
    <mergeCell ref="D14:D15"/>
    <mergeCell ref="A16:A17"/>
    <mergeCell ref="B16:B17"/>
    <mergeCell ref="C16:C17"/>
    <mergeCell ref="D16:D1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1"/>
  <sheetViews>
    <sheetView topLeftCell="A47" zoomScale="70" zoomScaleNormal="70" workbookViewId="0">
      <selection activeCell="B55" sqref="B55:O55"/>
    </sheetView>
  </sheetViews>
  <sheetFormatPr baseColWidth="10" defaultColWidth="11.42578125" defaultRowHeight="15" x14ac:dyDescent="0.25"/>
  <cols>
    <col min="1" max="1" width="18.5703125" style="17" customWidth="1"/>
    <col min="2" max="2" width="73.28515625" style="17" customWidth="1"/>
    <col min="3" max="3" width="18" style="17" customWidth="1"/>
    <col min="4" max="4" width="15.7109375" style="17" customWidth="1"/>
    <col min="5" max="5" width="27.28515625" style="17" customWidth="1"/>
    <col min="6" max="6" width="24.7109375" style="17" customWidth="1"/>
    <col min="7" max="7" width="29.140625" style="17" customWidth="1"/>
    <col min="8" max="8" width="43.28515625" style="17" customWidth="1"/>
    <col min="9" max="9" width="17" style="17" customWidth="1"/>
    <col min="10" max="10" width="14.28515625" style="17" customWidth="1"/>
    <col min="11" max="11" width="14.7109375" style="17" customWidth="1"/>
    <col min="12" max="13" width="21.7109375" style="17" customWidth="1"/>
    <col min="14" max="14" width="47.7109375" style="17" customWidth="1"/>
    <col min="15" max="15" width="54.140625" style="17" customWidth="1"/>
  </cols>
  <sheetData>
    <row r="1" spans="1:10" x14ac:dyDescent="0.25">
      <c r="A1" s="146"/>
      <c r="B1" s="146"/>
      <c r="C1" s="146"/>
      <c r="D1" s="146"/>
      <c r="E1" s="146"/>
      <c r="F1" s="146"/>
      <c r="G1" s="146"/>
      <c r="H1" s="146"/>
      <c r="I1" s="146"/>
      <c r="J1" s="146"/>
    </row>
    <row r="2" spans="1:10" x14ac:dyDescent="0.25">
      <c r="A2" s="146"/>
      <c r="B2" s="146"/>
      <c r="C2" s="146"/>
      <c r="D2" s="146"/>
      <c r="E2" s="146"/>
      <c r="F2" s="146"/>
      <c r="G2" s="146"/>
      <c r="H2" s="146"/>
      <c r="I2" s="146"/>
      <c r="J2" s="146"/>
    </row>
    <row r="3" spans="1:10" x14ac:dyDescent="0.25">
      <c r="A3" s="146"/>
      <c r="B3" s="146"/>
      <c r="C3" s="146"/>
      <c r="D3" s="146"/>
      <c r="E3" s="146"/>
      <c r="F3" s="146"/>
      <c r="G3" s="146"/>
      <c r="H3" s="146"/>
      <c r="I3" s="146"/>
      <c r="J3" s="146"/>
    </row>
    <row r="4" spans="1:10" x14ac:dyDescent="0.25">
      <c r="A4" s="146"/>
      <c r="B4" s="146"/>
      <c r="C4" s="146"/>
      <c r="D4" s="146"/>
      <c r="E4" s="146"/>
      <c r="F4" s="146"/>
      <c r="G4" s="146"/>
      <c r="H4" s="146"/>
      <c r="I4" s="146"/>
      <c r="J4" s="146"/>
    </row>
    <row r="5" spans="1:10" x14ac:dyDescent="0.25">
      <c r="A5" s="146"/>
      <c r="B5" s="146"/>
      <c r="C5" s="146"/>
      <c r="D5" s="146"/>
      <c r="E5" s="146"/>
      <c r="F5" s="146"/>
      <c r="G5" s="146"/>
      <c r="H5" s="146"/>
      <c r="I5" s="146"/>
      <c r="J5" s="146"/>
    </row>
    <row r="6" spans="1:10" x14ac:dyDescent="0.25">
      <c r="A6" s="146"/>
      <c r="B6" s="146"/>
      <c r="C6" s="146"/>
      <c r="D6" s="146"/>
      <c r="E6" s="146"/>
      <c r="F6" s="146"/>
      <c r="G6" s="146"/>
      <c r="H6" s="146"/>
      <c r="I6" s="146"/>
      <c r="J6" s="146"/>
    </row>
    <row r="7" spans="1:10" ht="18" customHeight="1" x14ac:dyDescent="0.25">
      <c r="A7" s="131" t="s">
        <v>305</v>
      </c>
      <c r="B7" s="134" t="str">
        <f>'Fiche Générale'!B2</f>
        <v>LIFE</v>
      </c>
      <c r="C7" s="131" t="s">
        <v>263</v>
      </c>
      <c r="D7" s="131"/>
      <c r="E7" s="133">
        <f>'Fiche Générale'!B3</f>
        <v>0</v>
      </c>
      <c r="F7" s="134"/>
      <c r="G7" s="131" t="s">
        <v>306</v>
      </c>
      <c r="H7" s="145" t="str">
        <f>'Fiche Générale'!B4</f>
        <v>-</v>
      </c>
      <c r="I7" s="145"/>
      <c r="J7" s="145"/>
    </row>
    <row r="8" spans="1:10" ht="18" customHeight="1" x14ac:dyDescent="0.25">
      <c r="A8" s="131"/>
      <c r="B8" s="136"/>
      <c r="C8" s="131"/>
      <c r="D8" s="131"/>
      <c r="E8" s="135"/>
      <c r="F8" s="136"/>
      <c r="G8" s="131"/>
      <c r="H8" s="145"/>
      <c r="I8" s="145"/>
      <c r="J8" s="145"/>
    </row>
    <row r="9" spans="1:10" ht="18" customHeight="1" x14ac:dyDescent="0.25">
      <c r="A9" s="131"/>
      <c r="B9" s="136"/>
      <c r="C9" s="131"/>
      <c r="D9" s="131"/>
      <c r="E9" s="137"/>
      <c r="F9" s="138"/>
      <c r="G9" s="131"/>
      <c r="H9" s="145"/>
      <c r="I9" s="145"/>
      <c r="J9" s="145"/>
    </row>
    <row r="10" spans="1:10" ht="18" customHeight="1" x14ac:dyDescent="0.25">
      <c r="A10" s="131"/>
      <c r="B10" s="136"/>
      <c r="C10" s="132" t="s">
        <v>265</v>
      </c>
      <c r="D10" s="132"/>
      <c r="E10" s="139" t="str">
        <f>'Fiche Générale'!B12</f>
        <v>Neurosciences Cellulaires et Intégrées (NCI)</v>
      </c>
      <c r="F10" s="140"/>
      <c r="G10" s="140"/>
      <c r="H10" s="140"/>
      <c r="I10" s="140"/>
      <c r="J10" s="141"/>
    </row>
    <row r="11" spans="1:10" ht="18" customHeight="1" x14ac:dyDescent="0.25">
      <c r="A11" s="131"/>
      <c r="B11" s="138"/>
      <c r="C11" s="132"/>
      <c r="D11" s="132"/>
      <c r="E11" s="142"/>
      <c r="F11" s="143"/>
      <c r="G11" s="143"/>
      <c r="H11" s="143"/>
      <c r="I11" s="143"/>
      <c r="J11" s="144"/>
    </row>
    <row r="13" spans="1:10" x14ac:dyDescent="0.25">
      <c r="A13" s="147" t="s">
        <v>268</v>
      </c>
      <c r="B13" s="100" t="s">
        <v>307</v>
      </c>
      <c r="C13" s="147" t="s">
        <v>308</v>
      </c>
      <c r="D13" s="147"/>
      <c r="E13" s="147"/>
      <c r="F13" s="147"/>
      <c r="G13" s="147" t="s">
        <v>309</v>
      </c>
      <c r="H13" s="97" t="e">
        <f>Calcul!A7</f>
        <v>#REF!</v>
      </c>
      <c r="I13" s="97"/>
    </row>
    <row r="14" spans="1:10" x14ac:dyDescent="0.25">
      <c r="A14" s="147"/>
      <c r="B14" s="103"/>
      <c r="C14" s="147"/>
      <c r="D14" s="147"/>
      <c r="E14" s="147"/>
      <c r="F14" s="147"/>
      <c r="G14" s="147"/>
      <c r="H14" s="97"/>
      <c r="I14" s="97"/>
    </row>
    <row r="15" spans="1:10" x14ac:dyDescent="0.25">
      <c r="A15" s="147" t="s">
        <v>310</v>
      </c>
      <c r="B15" s="100" t="s">
        <v>224</v>
      </c>
      <c r="C15" s="148" t="s">
        <v>311</v>
      </c>
      <c r="D15" s="149"/>
      <c r="E15" s="147"/>
      <c r="F15" s="147"/>
      <c r="G15" s="147" t="s">
        <v>312</v>
      </c>
      <c r="H15" s="97" t="e">
        <f>Calcul!A20</f>
        <v>#REF!</v>
      </c>
      <c r="I15" s="97"/>
    </row>
    <row r="16" spans="1:10" x14ac:dyDescent="0.25">
      <c r="A16" s="147"/>
      <c r="B16" s="103"/>
      <c r="C16" s="150"/>
      <c r="D16" s="151"/>
      <c r="E16" s="147"/>
      <c r="F16" s="147"/>
      <c r="G16" s="147"/>
      <c r="H16" s="97"/>
      <c r="I16" s="97"/>
    </row>
    <row r="17" spans="1:15" x14ac:dyDescent="0.25">
      <c r="I17" s="18"/>
      <c r="J17" s="18"/>
      <c r="K17" s="18"/>
      <c r="L17" s="18"/>
      <c r="M17" s="18"/>
      <c r="N17" s="18"/>
    </row>
    <row r="18" spans="1:15" ht="49.15" customHeight="1" x14ac:dyDescent="0.25">
      <c r="A18" s="3" t="s">
        <v>313</v>
      </c>
      <c r="B18" s="3" t="s">
        <v>314</v>
      </c>
      <c r="C18" s="3" t="s">
        <v>3</v>
      </c>
      <c r="D18" s="3" t="s">
        <v>315</v>
      </c>
      <c r="E18" s="3" t="s">
        <v>6</v>
      </c>
      <c r="F18" s="3" t="s">
        <v>5</v>
      </c>
      <c r="G18" s="3" t="s">
        <v>316</v>
      </c>
      <c r="H18" s="3" t="s">
        <v>144</v>
      </c>
      <c r="I18" s="3" t="s">
        <v>223</v>
      </c>
      <c r="J18" s="3" t="s">
        <v>228</v>
      </c>
      <c r="K18" s="3" t="s">
        <v>229</v>
      </c>
      <c r="L18" s="3" t="s">
        <v>317</v>
      </c>
      <c r="M18" s="3" t="s">
        <v>4</v>
      </c>
      <c r="N18" s="3" t="s">
        <v>318</v>
      </c>
      <c r="O18" s="4" t="s">
        <v>319</v>
      </c>
    </row>
    <row r="19" spans="1:15" ht="43.15" customHeight="1" x14ac:dyDescent="0.25">
      <c r="A19" s="68">
        <v>1</v>
      </c>
      <c r="B19" s="69" t="s">
        <v>320</v>
      </c>
      <c r="C19" s="70" t="s">
        <v>29</v>
      </c>
      <c r="D19" s="70"/>
      <c r="E19" s="71"/>
      <c r="F19" s="71"/>
      <c r="G19" s="70" t="s">
        <v>321</v>
      </c>
      <c r="H19" s="70"/>
      <c r="I19" s="70"/>
      <c r="J19" s="70"/>
      <c r="K19" s="70"/>
      <c r="L19" s="70"/>
      <c r="M19" s="70"/>
      <c r="N19" s="71"/>
      <c r="O19" s="71"/>
    </row>
    <row r="20" spans="1:15" ht="43.15" customHeight="1" x14ac:dyDescent="0.25">
      <c r="A20" s="24" t="s">
        <v>322</v>
      </c>
      <c r="B20" s="27" t="s">
        <v>323</v>
      </c>
      <c r="C20" s="7" t="s">
        <v>12</v>
      </c>
      <c r="D20" s="7">
        <v>6</v>
      </c>
      <c r="E20" s="5"/>
      <c r="F20" s="5"/>
      <c r="G20" s="62" t="s">
        <v>324</v>
      </c>
      <c r="H20" s="62" t="s">
        <v>211</v>
      </c>
      <c r="I20" s="7">
        <v>22</v>
      </c>
      <c r="J20" s="7">
        <v>22</v>
      </c>
      <c r="K20" s="7"/>
      <c r="L20" s="7"/>
      <c r="M20" s="7" t="s">
        <v>13</v>
      </c>
      <c r="N20" s="5" t="s">
        <v>325</v>
      </c>
      <c r="O20" s="5"/>
    </row>
    <row r="21" spans="1:15" ht="43.15" customHeight="1" x14ac:dyDescent="0.25">
      <c r="A21" s="24" t="s">
        <v>326</v>
      </c>
      <c r="B21" s="27" t="s">
        <v>327</v>
      </c>
      <c r="C21" s="7" t="s">
        <v>12</v>
      </c>
      <c r="D21" s="7">
        <v>6</v>
      </c>
      <c r="E21" s="5"/>
      <c r="F21" s="5"/>
      <c r="G21" s="62" t="s">
        <v>328</v>
      </c>
      <c r="H21" s="62" t="s">
        <v>211</v>
      </c>
      <c r="I21" s="7">
        <v>22</v>
      </c>
      <c r="J21" s="7">
        <v>22</v>
      </c>
      <c r="K21" s="7"/>
      <c r="L21" s="7"/>
      <c r="M21" s="7" t="s">
        <v>13</v>
      </c>
      <c r="N21" s="5" t="s">
        <v>325</v>
      </c>
      <c r="O21" s="5"/>
    </row>
    <row r="22" spans="1:15" ht="43.15" customHeight="1" x14ac:dyDescent="0.25">
      <c r="A22" s="24" t="s">
        <v>329</v>
      </c>
      <c r="B22" s="27" t="s">
        <v>330</v>
      </c>
      <c r="C22" s="7" t="s">
        <v>12</v>
      </c>
      <c r="D22" s="7">
        <v>6</v>
      </c>
      <c r="E22" s="8"/>
      <c r="F22" s="8"/>
      <c r="G22" s="62" t="s">
        <v>331</v>
      </c>
      <c r="H22" s="62" t="s">
        <v>211</v>
      </c>
      <c r="I22" s="7">
        <v>22</v>
      </c>
      <c r="J22" s="7">
        <v>22</v>
      </c>
      <c r="K22" s="11"/>
      <c r="L22" s="11"/>
      <c r="M22" s="7" t="s">
        <v>13</v>
      </c>
      <c r="N22" s="5" t="s">
        <v>325</v>
      </c>
      <c r="O22" s="6"/>
    </row>
    <row r="23" spans="1:15" ht="43.15" customHeight="1" x14ac:dyDescent="0.25">
      <c r="A23" s="24" t="s">
        <v>332</v>
      </c>
      <c r="B23" s="27" t="s">
        <v>333</v>
      </c>
      <c r="C23" s="62" t="s">
        <v>12</v>
      </c>
      <c r="D23" s="60"/>
      <c r="E23" s="8"/>
      <c r="F23" s="8"/>
      <c r="G23" s="62"/>
      <c r="H23" s="62"/>
      <c r="I23" s="60"/>
      <c r="J23" s="60"/>
      <c r="K23" s="11"/>
      <c r="L23" s="11"/>
      <c r="M23" s="60"/>
      <c r="N23" s="5"/>
      <c r="O23" s="6"/>
    </row>
    <row r="24" spans="1:15" ht="43.15" customHeight="1" x14ac:dyDescent="0.25">
      <c r="A24" s="23"/>
      <c r="B24" s="26" t="s">
        <v>574</v>
      </c>
      <c r="C24" s="11" t="s">
        <v>35</v>
      </c>
      <c r="D24" s="11"/>
      <c r="E24" s="6"/>
      <c r="F24" s="6"/>
      <c r="G24" s="6"/>
      <c r="H24" s="62"/>
      <c r="I24" s="62"/>
      <c r="J24" s="62"/>
      <c r="K24" s="62"/>
      <c r="L24" s="62"/>
      <c r="M24" s="62"/>
      <c r="N24" s="5"/>
      <c r="O24" s="5"/>
    </row>
    <row r="25" spans="1:15" ht="43.15" customHeight="1" x14ac:dyDescent="0.25">
      <c r="A25" s="24" t="s">
        <v>334</v>
      </c>
      <c r="B25" s="78" t="s">
        <v>335</v>
      </c>
      <c r="C25" s="7" t="s">
        <v>12</v>
      </c>
      <c r="D25" s="7">
        <v>6</v>
      </c>
      <c r="E25" s="5"/>
      <c r="F25" s="5"/>
      <c r="G25" s="62" t="s">
        <v>336</v>
      </c>
      <c r="H25" s="62" t="s">
        <v>211</v>
      </c>
      <c r="I25" s="7">
        <v>24</v>
      </c>
      <c r="J25" s="7">
        <v>20</v>
      </c>
      <c r="K25" s="7"/>
      <c r="L25" s="7" t="s">
        <v>337</v>
      </c>
      <c r="M25" s="7" t="s">
        <v>22</v>
      </c>
      <c r="N25" s="5" t="s">
        <v>338</v>
      </c>
      <c r="O25" s="5"/>
    </row>
    <row r="26" spans="1:15" ht="43.15" customHeight="1" x14ac:dyDescent="0.25">
      <c r="A26" s="24" t="s">
        <v>339</v>
      </c>
      <c r="B26" s="27" t="s">
        <v>340</v>
      </c>
      <c r="C26" s="7" t="s">
        <v>12</v>
      </c>
      <c r="D26" s="7">
        <v>6</v>
      </c>
      <c r="E26" s="8"/>
      <c r="F26" s="8"/>
      <c r="G26" s="62" t="s">
        <v>341</v>
      </c>
      <c r="H26" s="62" t="s">
        <v>208</v>
      </c>
      <c r="I26" s="7">
        <v>22</v>
      </c>
      <c r="J26" s="7">
        <v>22</v>
      </c>
      <c r="K26" s="7"/>
      <c r="L26" s="7"/>
      <c r="M26" s="7" t="s">
        <v>22</v>
      </c>
      <c r="N26" s="5" t="s">
        <v>342</v>
      </c>
      <c r="O26" s="5"/>
    </row>
    <row r="27" spans="1:15" ht="43.15" customHeight="1" x14ac:dyDescent="0.25">
      <c r="A27" s="24" t="s">
        <v>343</v>
      </c>
      <c r="B27" s="27" t="s">
        <v>344</v>
      </c>
      <c r="C27" s="7" t="s">
        <v>12</v>
      </c>
      <c r="D27" s="7">
        <v>6</v>
      </c>
      <c r="E27" s="8"/>
      <c r="F27" s="8"/>
      <c r="G27" s="62" t="s">
        <v>345</v>
      </c>
      <c r="H27" s="62" t="s">
        <v>208</v>
      </c>
      <c r="I27" s="7">
        <v>20</v>
      </c>
      <c r="J27" s="7">
        <v>20</v>
      </c>
      <c r="K27" s="7"/>
      <c r="L27" s="7"/>
      <c r="M27" s="7" t="s">
        <v>22</v>
      </c>
      <c r="N27" s="5" t="s">
        <v>342</v>
      </c>
      <c r="O27" s="5"/>
    </row>
    <row r="28" spans="1:15" ht="43.15" customHeight="1" x14ac:dyDescent="0.25">
      <c r="A28" s="24" t="s">
        <v>346</v>
      </c>
      <c r="B28" s="49" t="s">
        <v>347</v>
      </c>
      <c r="C28" s="7" t="s">
        <v>12</v>
      </c>
      <c r="D28" s="7">
        <v>6</v>
      </c>
      <c r="E28" s="9"/>
      <c r="F28" s="9"/>
      <c r="G28" s="62" t="s">
        <v>348</v>
      </c>
      <c r="H28" s="62" t="s">
        <v>208</v>
      </c>
      <c r="I28" s="14">
        <v>22</v>
      </c>
      <c r="J28" s="14">
        <v>22</v>
      </c>
      <c r="K28" s="14"/>
      <c r="L28" s="7" t="s">
        <v>337</v>
      </c>
      <c r="M28" s="7" t="s">
        <v>22</v>
      </c>
      <c r="N28" s="5" t="s">
        <v>342</v>
      </c>
      <c r="O28" s="5"/>
    </row>
    <row r="29" spans="1:15" ht="43.15" customHeight="1" x14ac:dyDescent="0.25">
      <c r="A29" s="24" t="s">
        <v>349</v>
      </c>
      <c r="B29" s="27" t="s">
        <v>350</v>
      </c>
      <c r="C29" s="7" t="s">
        <v>12</v>
      </c>
      <c r="D29" s="7">
        <v>6</v>
      </c>
      <c r="E29" s="5"/>
      <c r="F29" s="5"/>
      <c r="G29" s="62" t="s">
        <v>351</v>
      </c>
      <c r="H29" s="62" t="s">
        <v>206</v>
      </c>
      <c r="I29" s="7">
        <v>22</v>
      </c>
      <c r="J29" s="7">
        <v>22</v>
      </c>
      <c r="K29" s="7"/>
      <c r="L29" s="7"/>
      <c r="M29" s="7" t="s">
        <v>22</v>
      </c>
      <c r="N29" s="5" t="s">
        <v>342</v>
      </c>
      <c r="O29" s="5"/>
    </row>
    <row r="30" spans="1:15" ht="43.15" customHeight="1" x14ac:dyDescent="0.25">
      <c r="A30" s="24" t="s">
        <v>352</v>
      </c>
      <c r="B30" s="27" t="s">
        <v>353</v>
      </c>
      <c r="C30" s="7" t="s">
        <v>12</v>
      </c>
      <c r="D30" s="7">
        <v>6</v>
      </c>
      <c r="E30" s="5"/>
      <c r="F30" s="5"/>
      <c r="G30" s="62" t="s">
        <v>354</v>
      </c>
      <c r="H30" s="62" t="s">
        <v>207</v>
      </c>
      <c r="I30" s="7">
        <v>22</v>
      </c>
      <c r="J30" s="7">
        <v>22</v>
      </c>
      <c r="K30" s="7"/>
      <c r="L30" s="7"/>
      <c r="M30" s="7" t="s">
        <v>22</v>
      </c>
      <c r="N30" s="5" t="s">
        <v>342</v>
      </c>
      <c r="O30" s="5"/>
    </row>
    <row r="31" spans="1:15" ht="43.15" customHeight="1" x14ac:dyDescent="0.25">
      <c r="A31" s="94" t="s">
        <v>355</v>
      </c>
      <c r="B31" s="80" t="s">
        <v>648</v>
      </c>
      <c r="C31" s="79" t="s">
        <v>12</v>
      </c>
      <c r="D31" s="79">
        <v>6</v>
      </c>
      <c r="E31" s="80"/>
      <c r="F31" s="86" t="s">
        <v>23</v>
      </c>
      <c r="G31" s="79" t="s">
        <v>356</v>
      </c>
      <c r="H31" s="79"/>
      <c r="I31" s="79"/>
      <c r="J31" s="79"/>
      <c r="K31" s="79"/>
      <c r="L31" s="79"/>
      <c r="M31" s="79" t="s">
        <v>22</v>
      </c>
      <c r="N31" s="80" t="s">
        <v>342</v>
      </c>
      <c r="O31" s="82" t="s">
        <v>649</v>
      </c>
    </row>
    <row r="32" spans="1:15" ht="43.15" customHeight="1" x14ac:dyDescent="0.25">
      <c r="A32" s="24" t="s">
        <v>357</v>
      </c>
      <c r="B32" s="27" t="s">
        <v>358</v>
      </c>
      <c r="C32" s="7" t="s">
        <v>21</v>
      </c>
      <c r="D32" s="7"/>
      <c r="E32" s="5"/>
      <c r="F32" s="5"/>
      <c r="G32" s="62" t="s">
        <v>359</v>
      </c>
      <c r="H32" s="62" t="s">
        <v>191</v>
      </c>
      <c r="I32" s="7">
        <v>2</v>
      </c>
      <c r="J32" s="7">
        <v>30</v>
      </c>
      <c r="K32" s="7"/>
      <c r="L32" s="7"/>
      <c r="M32" s="7" t="s">
        <v>22</v>
      </c>
      <c r="N32" s="5" t="s">
        <v>342</v>
      </c>
      <c r="O32" s="5"/>
    </row>
    <row r="33" spans="1:15" ht="43.15" customHeight="1" x14ac:dyDescent="0.25">
      <c r="A33" s="24" t="s">
        <v>360</v>
      </c>
      <c r="B33" s="27" t="s">
        <v>361</v>
      </c>
      <c r="C33" s="7" t="s">
        <v>21</v>
      </c>
      <c r="D33" s="7"/>
      <c r="E33" s="5"/>
      <c r="F33" s="5"/>
      <c r="G33" s="62" t="s">
        <v>362</v>
      </c>
      <c r="H33" s="62" t="s">
        <v>206</v>
      </c>
      <c r="I33" s="7">
        <v>2</v>
      </c>
      <c r="J33" s="7">
        <v>10</v>
      </c>
      <c r="K33" s="7"/>
      <c r="L33" s="7"/>
      <c r="M33" s="7" t="s">
        <v>22</v>
      </c>
      <c r="N33" s="5" t="s">
        <v>342</v>
      </c>
      <c r="O33" s="5"/>
    </row>
    <row r="34" spans="1:15" ht="43.15" customHeight="1" x14ac:dyDescent="0.25">
      <c r="A34" s="24" t="s">
        <v>363</v>
      </c>
      <c r="B34" s="78" t="s">
        <v>634</v>
      </c>
      <c r="C34" s="7" t="s">
        <v>12</v>
      </c>
      <c r="D34" s="7">
        <v>6</v>
      </c>
      <c r="E34" s="5"/>
      <c r="F34" s="5"/>
      <c r="G34" s="62" t="s">
        <v>364</v>
      </c>
      <c r="H34" s="62" t="s">
        <v>211</v>
      </c>
      <c r="I34" s="7">
        <v>5</v>
      </c>
      <c r="J34" s="7">
        <v>8</v>
      </c>
      <c r="K34" s="7"/>
      <c r="L34" s="7" t="s">
        <v>337</v>
      </c>
      <c r="M34" s="7" t="s">
        <v>22</v>
      </c>
      <c r="N34" s="5" t="s">
        <v>338</v>
      </c>
      <c r="O34" s="5"/>
    </row>
    <row r="35" spans="1:15" ht="43.15" customHeight="1" x14ac:dyDescent="0.25">
      <c r="A35" s="24" t="s">
        <v>365</v>
      </c>
      <c r="B35" s="78" t="s">
        <v>366</v>
      </c>
      <c r="C35" s="7" t="s">
        <v>12</v>
      </c>
      <c r="D35" s="7">
        <v>6</v>
      </c>
      <c r="E35" s="5"/>
      <c r="F35" s="5"/>
      <c r="G35" s="48" t="s">
        <v>367</v>
      </c>
      <c r="H35" s="62" t="s">
        <v>211</v>
      </c>
      <c r="I35" s="7">
        <v>30</v>
      </c>
      <c r="J35" s="7">
        <v>15</v>
      </c>
      <c r="K35" s="7"/>
      <c r="L35" s="7" t="s">
        <v>337</v>
      </c>
      <c r="M35" s="7" t="s">
        <v>22</v>
      </c>
      <c r="N35" s="5" t="s">
        <v>368</v>
      </c>
      <c r="O35" s="5" t="s">
        <v>369</v>
      </c>
    </row>
    <row r="36" spans="1:15" ht="43.15" customHeight="1" x14ac:dyDescent="0.25">
      <c r="A36" s="94" t="s">
        <v>575</v>
      </c>
      <c r="B36" s="55" t="s">
        <v>508</v>
      </c>
      <c r="C36" s="79" t="s">
        <v>12</v>
      </c>
      <c r="D36" s="79">
        <v>6</v>
      </c>
      <c r="E36" s="80"/>
      <c r="F36" s="80" t="s">
        <v>23</v>
      </c>
      <c r="G36" s="79" t="s">
        <v>509</v>
      </c>
      <c r="H36" s="79" t="s">
        <v>208</v>
      </c>
      <c r="I36" s="79">
        <v>20</v>
      </c>
      <c r="J36" s="79">
        <v>20</v>
      </c>
      <c r="K36" s="79"/>
      <c r="L36" s="79" t="s">
        <v>337</v>
      </c>
      <c r="M36" s="79" t="s">
        <v>22</v>
      </c>
      <c r="N36" s="80" t="s">
        <v>342</v>
      </c>
      <c r="O36" s="82" t="s">
        <v>632</v>
      </c>
    </row>
    <row r="37" spans="1:15" ht="43.15" customHeight="1" x14ac:dyDescent="0.25">
      <c r="A37" s="94" t="s">
        <v>578</v>
      </c>
      <c r="B37" s="55" t="s">
        <v>620</v>
      </c>
      <c r="C37" s="79" t="s">
        <v>12</v>
      </c>
      <c r="D37" s="79">
        <v>6</v>
      </c>
      <c r="E37" s="80"/>
      <c r="F37" s="80" t="s">
        <v>23</v>
      </c>
      <c r="G37" s="79" t="s">
        <v>621</v>
      </c>
      <c r="H37" s="79" t="s">
        <v>211</v>
      </c>
      <c r="I37" s="79">
        <v>30</v>
      </c>
      <c r="J37" s="79">
        <v>15</v>
      </c>
      <c r="K37" s="79"/>
      <c r="L37" s="79" t="s">
        <v>337</v>
      </c>
      <c r="M37" s="79" t="s">
        <v>22</v>
      </c>
      <c r="N37" s="80" t="s">
        <v>622</v>
      </c>
      <c r="O37" s="80" t="s">
        <v>631</v>
      </c>
    </row>
    <row r="38" spans="1:15" ht="43.15" customHeight="1" x14ac:dyDescent="0.25">
      <c r="A38" s="94" t="s">
        <v>579</v>
      </c>
      <c r="B38" s="55" t="s">
        <v>623</v>
      </c>
      <c r="C38" s="79" t="s">
        <v>12</v>
      </c>
      <c r="D38" s="79">
        <v>6</v>
      </c>
      <c r="E38" s="80"/>
      <c r="F38" s="80" t="s">
        <v>23</v>
      </c>
      <c r="G38" s="79" t="s">
        <v>624</v>
      </c>
      <c r="H38" s="79" t="s">
        <v>211</v>
      </c>
      <c r="I38" s="79">
        <v>30</v>
      </c>
      <c r="J38" s="79">
        <v>15</v>
      </c>
      <c r="K38" s="79"/>
      <c r="L38" s="79" t="s">
        <v>337</v>
      </c>
      <c r="M38" s="79" t="s">
        <v>22</v>
      </c>
      <c r="N38" s="80" t="s">
        <v>622</v>
      </c>
      <c r="O38" s="80" t="s">
        <v>631</v>
      </c>
    </row>
    <row r="39" spans="1:15" ht="43.15" customHeight="1" x14ac:dyDescent="0.25">
      <c r="A39" s="94" t="s">
        <v>580</v>
      </c>
      <c r="B39" s="55" t="s">
        <v>625</v>
      </c>
      <c r="C39" s="79" t="s">
        <v>12</v>
      </c>
      <c r="D39" s="79">
        <v>6</v>
      </c>
      <c r="E39" s="80"/>
      <c r="F39" s="80" t="s">
        <v>23</v>
      </c>
      <c r="G39" s="79" t="s">
        <v>626</v>
      </c>
      <c r="H39" s="79" t="s">
        <v>211</v>
      </c>
      <c r="I39" s="79">
        <v>30</v>
      </c>
      <c r="J39" s="79">
        <v>15</v>
      </c>
      <c r="K39" s="79"/>
      <c r="L39" s="79" t="s">
        <v>337</v>
      </c>
      <c r="M39" s="79" t="s">
        <v>22</v>
      </c>
      <c r="N39" s="80" t="s">
        <v>627</v>
      </c>
      <c r="O39" s="80" t="s">
        <v>631</v>
      </c>
    </row>
    <row r="40" spans="1:15" ht="43.15" customHeight="1" x14ac:dyDescent="0.25">
      <c r="A40" s="94" t="s">
        <v>581</v>
      </c>
      <c r="B40" s="55" t="s">
        <v>628</v>
      </c>
      <c r="C40" s="79" t="s">
        <v>12</v>
      </c>
      <c r="D40" s="79">
        <v>6</v>
      </c>
      <c r="E40" s="80"/>
      <c r="F40" s="80" t="s">
        <v>23</v>
      </c>
      <c r="G40" s="79" t="s">
        <v>629</v>
      </c>
      <c r="H40" s="79" t="s">
        <v>211</v>
      </c>
      <c r="I40" s="79">
        <v>30</v>
      </c>
      <c r="J40" s="79">
        <v>15</v>
      </c>
      <c r="K40" s="79"/>
      <c r="L40" s="79" t="s">
        <v>337</v>
      </c>
      <c r="M40" s="79" t="s">
        <v>22</v>
      </c>
      <c r="N40" s="80" t="s">
        <v>630</v>
      </c>
      <c r="O40" s="80" t="s">
        <v>631</v>
      </c>
    </row>
    <row r="41" spans="1:15" ht="43.15" customHeight="1" x14ac:dyDescent="0.25">
      <c r="A41" s="65">
        <v>2</v>
      </c>
      <c r="B41" s="77" t="s">
        <v>370</v>
      </c>
      <c r="C41" s="66" t="s">
        <v>29</v>
      </c>
      <c r="D41" s="66"/>
      <c r="E41" s="67"/>
      <c r="F41" s="67"/>
      <c r="G41" s="66" t="s">
        <v>371</v>
      </c>
      <c r="H41" s="66"/>
      <c r="I41" s="66"/>
      <c r="J41" s="66"/>
      <c r="K41" s="66"/>
      <c r="L41" s="66"/>
      <c r="M41" s="66"/>
      <c r="N41" s="67"/>
      <c r="O41" s="67"/>
    </row>
    <row r="42" spans="1:15" ht="43.15" customHeight="1" x14ac:dyDescent="0.25">
      <c r="A42" s="24" t="s">
        <v>372</v>
      </c>
      <c r="B42" s="5" t="s">
        <v>373</v>
      </c>
      <c r="C42" s="7" t="s">
        <v>12</v>
      </c>
      <c r="D42" s="7">
        <v>3</v>
      </c>
      <c r="E42" s="5"/>
      <c r="F42" s="5"/>
      <c r="G42" s="62" t="s">
        <v>374</v>
      </c>
      <c r="H42" s="62" t="s">
        <v>213</v>
      </c>
      <c r="I42" s="7">
        <v>11</v>
      </c>
      <c r="J42" s="7"/>
      <c r="K42" s="7">
        <v>11</v>
      </c>
      <c r="L42" s="7"/>
      <c r="M42" s="7" t="s">
        <v>22</v>
      </c>
      <c r="N42" s="5" t="s">
        <v>342</v>
      </c>
      <c r="O42" s="5" t="s">
        <v>375</v>
      </c>
    </row>
    <row r="43" spans="1:15" ht="43.15" customHeight="1" x14ac:dyDescent="0.25">
      <c r="A43" s="24" t="s">
        <v>376</v>
      </c>
      <c r="B43" s="5" t="s">
        <v>377</v>
      </c>
      <c r="C43" s="62" t="s">
        <v>12</v>
      </c>
      <c r="D43" s="7">
        <v>3</v>
      </c>
      <c r="E43" s="5"/>
      <c r="F43" s="5"/>
      <c r="G43" s="62" t="s">
        <v>378</v>
      </c>
      <c r="H43" s="62" t="s">
        <v>166</v>
      </c>
      <c r="I43" s="7"/>
      <c r="J43" s="7">
        <v>30</v>
      </c>
      <c r="K43" s="7"/>
      <c r="L43" s="7"/>
      <c r="M43" s="7" t="s">
        <v>22</v>
      </c>
      <c r="N43" s="5" t="s">
        <v>342</v>
      </c>
      <c r="O43" s="5" t="s">
        <v>635</v>
      </c>
    </row>
    <row r="44" spans="1:15" ht="43.15" customHeight="1" x14ac:dyDescent="0.25">
      <c r="A44" s="24" t="s">
        <v>380</v>
      </c>
      <c r="B44" s="26" t="s">
        <v>381</v>
      </c>
      <c r="C44" s="11" t="s">
        <v>12</v>
      </c>
      <c r="D44" s="11"/>
      <c r="E44" s="6"/>
      <c r="F44" s="6"/>
      <c r="G44" s="11" t="s">
        <v>382</v>
      </c>
      <c r="H44" s="62"/>
      <c r="I44" s="7"/>
      <c r="J44" s="7"/>
      <c r="K44" s="7"/>
      <c r="L44" s="7"/>
      <c r="M44" s="11"/>
      <c r="N44" s="6"/>
      <c r="O44" s="6"/>
    </row>
    <row r="45" spans="1:15" ht="43.15" customHeight="1" x14ac:dyDescent="0.25">
      <c r="A45" s="23"/>
      <c r="B45" s="26" t="s">
        <v>611</v>
      </c>
      <c r="C45" s="11" t="s">
        <v>35</v>
      </c>
      <c r="D45" s="11"/>
      <c r="E45" s="6"/>
      <c r="F45" s="6"/>
      <c r="G45" s="6"/>
      <c r="H45" s="62"/>
      <c r="I45" s="62"/>
      <c r="J45" s="62"/>
      <c r="K45" s="62"/>
      <c r="L45" s="62"/>
      <c r="M45" s="62"/>
      <c r="N45" s="5"/>
      <c r="O45" s="5"/>
    </row>
    <row r="46" spans="1:15" ht="43.15" customHeight="1" x14ac:dyDescent="0.25">
      <c r="A46" s="24" t="s">
        <v>384</v>
      </c>
      <c r="B46" s="27" t="s">
        <v>385</v>
      </c>
      <c r="C46" s="11" t="s">
        <v>12</v>
      </c>
      <c r="D46" s="7">
        <v>3</v>
      </c>
      <c r="E46" s="5"/>
      <c r="F46" s="5"/>
      <c r="G46" s="62" t="s">
        <v>386</v>
      </c>
      <c r="H46" s="62" t="s">
        <v>208</v>
      </c>
      <c r="I46" s="7">
        <v>29</v>
      </c>
      <c r="J46" s="7"/>
      <c r="K46" s="7">
        <v>16</v>
      </c>
      <c r="L46" s="7"/>
      <c r="M46" s="7" t="s">
        <v>22</v>
      </c>
      <c r="N46" s="5" t="s">
        <v>342</v>
      </c>
      <c r="O46" s="5"/>
    </row>
    <row r="47" spans="1:15" ht="43.15" customHeight="1" x14ac:dyDescent="0.25">
      <c r="A47" s="24" t="s">
        <v>387</v>
      </c>
      <c r="B47" s="27" t="s">
        <v>388</v>
      </c>
      <c r="C47" s="11" t="s">
        <v>12</v>
      </c>
      <c r="D47" s="7">
        <v>3</v>
      </c>
      <c r="E47" s="5"/>
      <c r="F47" s="5"/>
      <c r="G47" s="62" t="s">
        <v>389</v>
      </c>
      <c r="H47" s="62" t="s">
        <v>207</v>
      </c>
      <c r="I47" s="7">
        <v>12</v>
      </c>
      <c r="J47" s="7"/>
      <c r="K47" s="7">
        <v>12</v>
      </c>
      <c r="L47" s="7"/>
      <c r="M47" s="7" t="s">
        <v>22</v>
      </c>
      <c r="N47" s="5" t="s">
        <v>342</v>
      </c>
      <c r="O47" s="5" t="s">
        <v>390</v>
      </c>
    </row>
    <row r="48" spans="1:15" ht="43.15" customHeight="1" x14ac:dyDescent="0.25">
      <c r="A48" s="24" t="s">
        <v>391</v>
      </c>
      <c r="B48" s="50" t="s">
        <v>392</v>
      </c>
      <c r="C48" s="11" t="s">
        <v>12</v>
      </c>
      <c r="D48" s="7">
        <v>3</v>
      </c>
      <c r="E48" s="5"/>
      <c r="F48" s="5"/>
      <c r="G48" s="62" t="s">
        <v>393</v>
      </c>
      <c r="H48" s="62" t="s">
        <v>207</v>
      </c>
      <c r="I48" s="7">
        <v>12</v>
      </c>
      <c r="J48" s="7">
        <v>10</v>
      </c>
      <c r="K48" s="7">
        <v>9</v>
      </c>
      <c r="L48" s="7"/>
      <c r="M48" s="7" t="s">
        <v>22</v>
      </c>
      <c r="N48" s="5" t="s">
        <v>342</v>
      </c>
      <c r="O48" s="5" t="s">
        <v>394</v>
      </c>
    </row>
    <row r="49" spans="1:15" ht="43.15" customHeight="1" x14ac:dyDescent="0.25">
      <c r="A49" s="24" t="s">
        <v>395</v>
      </c>
      <c r="B49" s="50" t="s">
        <v>396</v>
      </c>
      <c r="C49" s="11" t="s">
        <v>12</v>
      </c>
      <c r="D49" s="7">
        <v>3</v>
      </c>
      <c r="E49" s="5"/>
      <c r="F49" s="5"/>
      <c r="G49" s="62" t="s">
        <v>397</v>
      </c>
      <c r="H49" s="62" t="s">
        <v>206</v>
      </c>
      <c r="I49" s="7"/>
      <c r="J49" s="7"/>
      <c r="K49" s="7"/>
      <c r="L49" s="7"/>
      <c r="M49" s="7" t="s">
        <v>22</v>
      </c>
      <c r="N49" s="5" t="s">
        <v>342</v>
      </c>
      <c r="O49" s="5"/>
    </row>
    <row r="50" spans="1:15" ht="43.15" customHeight="1" x14ac:dyDescent="0.25">
      <c r="A50" s="24" t="s">
        <v>398</v>
      </c>
      <c r="B50" s="50" t="s">
        <v>399</v>
      </c>
      <c r="C50" s="11" t="s">
        <v>12</v>
      </c>
      <c r="D50" s="7">
        <v>3</v>
      </c>
      <c r="E50" s="5"/>
      <c r="F50" s="5"/>
      <c r="G50" s="62" t="s">
        <v>400</v>
      </c>
      <c r="H50" s="62" t="s">
        <v>207</v>
      </c>
      <c r="I50" s="51">
        <v>35</v>
      </c>
      <c r="J50" s="7"/>
      <c r="K50" s="7"/>
      <c r="L50" s="7"/>
      <c r="M50" s="7" t="s">
        <v>22</v>
      </c>
      <c r="N50" s="5" t="s">
        <v>342</v>
      </c>
      <c r="O50" s="5"/>
    </row>
    <row r="51" spans="1:15" ht="43.15" customHeight="1" x14ac:dyDescent="0.25">
      <c r="A51" s="24" t="s">
        <v>401</v>
      </c>
      <c r="B51" s="27" t="s">
        <v>402</v>
      </c>
      <c r="C51" s="11" t="s">
        <v>12</v>
      </c>
      <c r="D51" s="7">
        <v>3</v>
      </c>
      <c r="E51" s="5"/>
      <c r="F51" s="5"/>
      <c r="G51" s="62" t="s">
        <v>403</v>
      </c>
      <c r="H51" s="62" t="s">
        <v>207</v>
      </c>
      <c r="I51" s="7">
        <v>12</v>
      </c>
      <c r="J51" s="7"/>
      <c r="K51" s="7">
        <v>10</v>
      </c>
      <c r="L51" s="7"/>
      <c r="M51" s="7" t="s">
        <v>22</v>
      </c>
      <c r="N51" s="5" t="s">
        <v>342</v>
      </c>
      <c r="O51" s="5" t="s">
        <v>390</v>
      </c>
    </row>
    <row r="52" spans="1:15" ht="43.15" customHeight="1" x14ac:dyDescent="0.25">
      <c r="A52" s="24" t="s">
        <v>404</v>
      </c>
      <c r="B52" s="27" t="s">
        <v>405</v>
      </c>
      <c r="C52" s="11" t="s">
        <v>12</v>
      </c>
      <c r="D52" s="7">
        <v>3</v>
      </c>
      <c r="E52" s="5"/>
      <c r="F52" s="5"/>
      <c r="G52" s="38" t="s">
        <v>406</v>
      </c>
      <c r="H52" s="62" t="s">
        <v>156</v>
      </c>
      <c r="I52" s="7">
        <v>4</v>
      </c>
      <c r="J52" s="7"/>
      <c r="K52" s="7">
        <v>20</v>
      </c>
      <c r="L52" s="7"/>
      <c r="M52" s="7" t="s">
        <v>22</v>
      </c>
      <c r="N52" s="5" t="s">
        <v>407</v>
      </c>
      <c r="O52" s="5"/>
    </row>
    <row r="53" spans="1:15" ht="43.15" customHeight="1" x14ac:dyDescent="0.25">
      <c r="A53" s="24" t="s">
        <v>408</v>
      </c>
      <c r="B53" s="27" t="s">
        <v>409</v>
      </c>
      <c r="C53" s="11" t="s">
        <v>12</v>
      </c>
      <c r="D53" s="7">
        <v>3</v>
      </c>
      <c r="E53" s="5"/>
      <c r="F53" s="5"/>
      <c r="G53" s="62" t="s">
        <v>410</v>
      </c>
      <c r="H53" s="62" t="s">
        <v>207</v>
      </c>
      <c r="I53" s="14">
        <v>8</v>
      </c>
      <c r="J53" s="14">
        <v>8</v>
      </c>
      <c r="K53" s="14">
        <v>8</v>
      </c>
      <c r="L53" s="14"/>
      <c r="M53" s="7" t="s">
        <v>22</v>
      </c>
      <c r="N53" s="5" t="s">
        <v>342</v>
      </c>
      <c r="O53" s="5" t="s">
        <v>394</v>
      </c>
    </row>
    <row r="54" spans="1:15" ht="43.15" customHeight="1" x14ac:dyDescent="0.25">
      <c r="A54" s="24" t="s">
        <v>411</v>
      </c>
      <c r="B54" s="27" t="s">
        <v>412</v>
      </c>
      <c r="C54" s="11" t="s">
        <v>12</v>
      </c>
      <c r="D54" s="7">
        <v>3</v>
      </c>
      <c r="E54" s="5"/>
      <c r="F54" s="5"/>
      <c r="G54" s="38" t="s">
        <v>413</v>
      </c>
      <c r="H54" s="62" t="s">
        <v>207</v>
      </c>
      <c r="I54" s="7">
        <v>14</v>
      </c>
      <c r="J54" s="7">
        <v>14</v>
      </c>
      <c r="K54" s="7"/>
      <c r="L54" s="7"/>
      <c r="M54" s="7" t="s">
        <v>22</v>
      </c>
      <c r="N54" s="5" t="s">
        <v>414</v>
      </c>
      <c r="O54" s="5"/>
    </row>
    <row r="55" spans="1:15" ht="43.15" customHeight="1" x14ac:dyDescent="0.25">
      <c r="A55" s="95" t="s">
        <v>415</v>
      </c>
      <c r="B55" s="80" t="s">
        <v>653</v>
      </c>
      <c r="C55" s="79" t="s">
        <v>12</v>
      </c>
      <c r="D55" s="79">
        <v>3</v>
      </c>
      <c r="E55" s="80"/>
      <c r="F55" s="80" t="s">
        <v>23</v>
      </c>
      <c r="G55" s="79" t="s">
        <v>416</v>
      </c>
      <c r="H55" s="79"/>
      <c r="I55" s="79">
        <v>12</v>
      </c>
      <c r="J55" s="79">
        <v>12</v>
      </c>
      <c r="K55" s="79"/>
      <c r="L55" s="79" t="s">
        <v>337</v>
      </c>
      <c r="M55" s="79" t="s">
        <v>22</v>
      </c>
      <c r="N55" s="55" t="s">
        <v>651</v>
      </c>
      <c r="O55" s="92" t="s">
        <v>652</v>
      </c>
    </row>
    <row r="56" spans="1:15" ht="43.15" customHeight="1" x14ac:dyDescent="0.25">
      <c r="A56" s="24" t="s">
        <v>644</v>
      </c>
      <c r="B56" s="5" t="s">
        <v>645</v>
      </c>
      <c r="C56" s="64" t="s">
        <v>12</v>
      </c>
      <c r="D56" s="64">
        <v>3</v>
      </c>
      <c r="E56" s="5"/>
      <c r="F56" s="5" t="s">
        <v>14</v>
      </c>
      <c r="G56" s="57"/>
      <c r="H56" s="64" t="s">
        <v>206</v>
      </c>
      <c r="I56" s="64">
        <v>8</v>
      </c>
      <c r="J56" s="64">
        <v>8</v>
      </c>
      <c r="K56" s="64">
        <v>15</v>
      </c>
      <c r="L56" s="51" t="s">
        <v>337</v>
      </c>
      <c r="M56" s="64" t="s">
        <v>22</v>
      </c>
      <c r="N56" s="5" t="s">
        <v>646</v>
      </c>
      <c r="O56" s="5" t="s">
        <v>647</v>
      </c>
    </row>
    <row r="57" spans="1:15" ht="43.15" customHeight="1" x14ac:dyDescent="0.25">
      <c r="A57" s="24" t="s">
        <v>417</v>
      </c>
      <c r="B57" s="56" t="s">
        <v>418</v>
      </c>
      <c r="C57" s="7" t="s">
        <v>12</v>
      </c>
      <c r="D57" s="7">
        <v>21</v>
      </c>
      <c r="E57" s="5"/>
      <c r="F57" s="5"/>
      <c r="G57" s="57" t="s">
        <v>419</v>
      </c>
      <c r="H57" s="62" t="s">
        <v>211</v>
      </c>
      <c r="I57" s="7"/>
      <c r="J57" s="7"/>
      <c r="K57" s="7"/>
      <c r="L57" s="7"/>
      <c r="M57" s="7"/>
      <c r="N57" s="5"/>
      <c r="O57" s="8"/>
    </row>
    <row r="58" spans="1:15" ht="43.15" customHeight="1" x14ac:dyDescent="0.25">
      <c r="A58" s="24" t="s">
        <v>420</v>
      </c>
      <c r="B58" s="50" t="s">
        <v>421</v>
      </c>
      <c r="C58" s="7" t="s">
        <v>21</v>
      </c>
      <c r="D58" s="7"/>
      <c r="E58" s="5"/>
      <c r="F58" s="5"/>
      <c r="G58" s="57" t="s">
        <v>422</v>
      </c>
      <c r="H58" s="62"/>
      <c r="I58" s="7"/>
      <c r="J58" s="7"/>
      <c r="K58" s="7"/>
      <c r="L58" s="7"/>
      <c r="M58" s="7"/>
      <c r="N58" s="5"/>
      <c r="O58" s="8"/>
    </row>
    <row r="59" spans="1:15" ht="43.15" customHeight="1" x14ac:dyDescent="0.25">
      <c r="A59" s="24" t="s">
        <v>423</v>
      </c>
      <c r="B59" s="50" t="s">
        <v>424</v>
      </c>
      <c r="C59" s="7" t="s">
        <v>21</v>
      </c>
      <c r="D59" s="7"/>
      <c r="E59" s="5"/>
      <c r="F59" s="5"/>
      <c r="G59" s="57" t="s">
        <v>425</v>
      </c>
      <c r="H59" s="62"/>
      <c r="I59" s="7"/>
      <c r="J59" s="7"/>
      <c r="K59" s="7"/>
      <c r="L59" s="7"/>
      <c r="M59" s="7"/>
      <c r="N59" s="5"/>
      <c r="O59" s="8"/>
    </row>
    <row r="60" spans="1:15" ht="43.15" customHeight="1" x14ac:dyDescent="0.25">
      <c r="A60" s="24" t="s">
        <v>426</v>
      </c>
      <c r="B60" s="50" t="s">
        <v>427</v>
      </c>
      <c r="C60" s="7" t="s">
        <v>21</v>
      </c>
      <c r="D60" s="7"/>
      <c r="E60" s="5"/>
      <c r="F60" s="5"/>
      <c r="G60" s="57" t="s">
        <v>428</v>
      </c>
      <c r="H60" s="62"/>
      <c r="I60" s="7"/>
      <c r="J60" s="7"/>
      <c r="K60" s="7"/>
      <c r="L60" s="7"/>
      <c r="M60" s="7"/>
      <c r="N60" s="5"/>
      <c r="O60" s="8"/>
    </row>
    <row r="61" spans="1:15" ht="43.15" customHeight="1" x14ac:dyDescent="0.25">
      <c r="A61" s="24" t="s">
        <v>429</v>
      </c>
      <c r="B61" s="50" t="s">
        <v>430</v>
      </c>
      <c r="C61" s="7" t="s">
        <v>21</v>
      </c>
      <c r="D61" s="7"/>
      <c r="E61" s="5"/>
      <c r="F61" s="5"/>
      <c r="G61" s="57" t="s">
        <v>431</v>
      </c>
      <c r="H61" s="62"/>
      <c r="I61" s="7"/>
      <c r="J61" s="7"/>
      <c r="K61" s="7"/>
      <c r="L61" s="7"/>
      <c r="M61" s="7"/>
      <c r="N61" s="5"/>
      <c r="O61" s="8"/>
    </row>
    <row r="62" spans="1:15" ht="43.15" customHeight="1" x14ac:dyDescent="0.25">
      <c r="A62" s="24" t="s">
        <v>432</v>
      </c>
      <c r="B62" s="27" t="s">
        <v>433</v>
      </c>
      <c r="C62" s="7" t="s">
        <v>21</v>
      </c>
      <c r="D62" s="12"/>
      <c r="E62" s="8"/>
      <c r="F62" s="5"/>
      <c r="G62" s="57" t="s">
        <v>434</v>
      </c>
      <c r="H62" s="62"/>
      <c r="I62" s="7">
        <v>12</v>
      </c>
      <c r="J62" s="7">
        <v>10</v>
      </c>
      <c r="K62" s="7"/>
      <c r="L62" s="7"/>
      <c r="M62" s="7" t="s">
        <v>13</v>
      </c>
      <c r="N62" s="8"/>
      <c r="O62" s="8"/>
    </row>
    <row r="63" spans="1:15" ht="43.15" customHeight="1" x14ac:dyDescent="0.25">
      <c r="A63" s="24" t="s">
        <v>435</v>
      </c>
      <c r="B63" s="27" t="s">
        <v>436</v>
      </c>
      <c r="C63" s="7" t="s">
        <v>12</v>
      </c>
      <c r="D63" s="7">
        <v>0</v>
      </c>
      <c r="E63" s="5"/>
      <c r="F63" s="5"/>
      <c r="G63" s="57" t="s">
        <v>437</v>
      </c>
      <c r="H63" s="62" t="s">
        <v>206</v>
      </c>
      <c r="I63" s="7"/>
      <c r="J63" s="7"/>
      <c r="K63" s="7"/>
      <c r="L63" s="7"/>
      <c r="M63" s="7"/>
      <c r="N63" s="5"/>
      <c r="O63" s="5"/>
    </row>
    <row r="64" spans="1:15" ht="43.15" customHeight="1" x14ac:dyDescent="0.25">
      <c r="A64" s="24" t="s">
        <v>438</v>
      </c>
      <c r="B64" s="27" t="s">
        <v>642</v>
      </c>
      <c r="C64" s="64" t="s">
        <v>21</v>
      </c>
      <c r="D64" s="64">
        <v>0</v>
      </c>
      <c r="E64" s="5"/>
      <c r="F64" s="86" t="s">
        <v>23</v>
      </c>
      <c r="G64" s="57" t="s">
        <v>439</v>
      </c>
      <c r="H64" s="64"/>
      <c r="I64" s="64">
        <v>6</v>
      </c>
      <c r="J64" s="64"/>
      <c r="K64" s="64"/>
      <c r="L64" s="64"/>
      <c r="M64" s="64"/>
      <c r="N64" s="5"/>
      <c r="O64" s="92" t="s">
        <v>643</v>
      </c>
    </row>
    <row r="65" spans="1:15" ht="43.15" customHeight="1" x14ac:dyDescent="0.25">
      <c r="A65" s="24" t="s">
        <v>440</v>
      </c>
      <c r="B65" s="27" t="s">
        <v>441</v>
      </c>
      <c r="C65" s="7" t="s">
        <v>21</v>
      </c>
      <c r="D65" s="7">
        <v>0</v>
      </c>
      <c r="E65" s="5"/>
      <c r="F65" s="5"/>
      <c r="G65" s="57" t="s">
        <v>442</v>
      </c>
      <c r="H65" s="62"/>
      <c r="I65" s="7"/>
      <c r="J65" s="41">
        <v>8</v>
      </c>
      <c r="K65" s="7"/>
      <c r="L65" s="7"/>
      <c r="M65" s="7"/>
      <c r="N65" s="5"/>
      <c r="O65" s="6" t="s">
        <v>443</v>
      </c>
    </row>
    <row r="66" spans="1:15" ht="43.15" customHeight="1" x14ac:dyDescent="0.25">
      <c r="A66" s="24" t="s">
        <v>444</v>
      </c>
      <c r="B66" s="27" t="s">
        <v>445</v>
      </c>
      <c r="C66" s="7" t="s">
        <v>21</v>
      </c>
      <c r="D66" s="7">
        <v>0</v>
      </c>
      <c r="E66" s="5"/>
      <c r="F66" s="5"/>
      <c r="G66" s="57" t="s">
        <v>446</v>
      </c>
      <c r="H66" s="62"/>
      <c r="I66" s="7"/>
      <c r="J66" s="7"/>
      <c r="K66" s="7"/>
      <c r="L66" s="7"/>
      <c r="M66" s="7"/>
      <c r="N66" s="5"/>
      <c r="O66" s="5" t="s">
        <v>447</v>
      </c>
    </row>
    <row r="67" spans="1:15" ht="43.15" customHeight="1" x14ac:dyDescent="0.25">
      <c r="A67" s="24" t="s">
        <v>448</v>
      </c>
      <c r="B67" s="27" t="s">
        <v>449</v>
      </c>
      <c r="C67" s="7" t="s">
        <v>21</v>
      </c>
      <c r="D67" s="7">
        <v>0</v>
      </c>
      <c r="E67" s="5"/>
      <c r="F67" s="5"/>
      <c r="G67" s="57" t="s">
        <v>450</v>
      </c>
      <c r="H67" s="62" t="s">
        <v>214</v>
      </c>
      <c r="I67" s="7">
        <v>4</v>
      </c>
      <c r="J67" s="7"/>
      <c r="K67" s="7">
        <v>4</v>
      </c>
      <c r="L67" s="7"/>
      <c r="M67" s="7"/>
      <c r="N67" s="5"/>
      <c r="O67" s="5" t="s">
        <v>451</v>
      </c>
    </row>
    <row r="68" spans="1:15" ht="43.15" customHeight="1" x14ac:dyDescent="0.3">
      <c r="A68" s="25"/>
      <c r="B68" s="28"/>
      <c r="C68" s="7"/>
      <c r="D68" s="12"/>
      <c r="E68" s="8"/>
      <c r="F68" s="8"/>
      <c r="G68" s="8"/>
      <c r="H68" s="62"/>
      <c r="I68" s="7"/>
      <c r="J68" s="7"/>
      <c r="K68" s="7"/>
      <c r="L68" s="7"/>
      <c r="M68" s="7"/>
      <c r="N68" s="8"/>
      <c r="O68" s="8"/>
    </row>
    <row r="69" spans="1:15" ht="43.15" customHeight="1" x14ac:dyDescent="0.3">
      <c r="A69" s="25"/>
      <c r="B69" s="28"/>
      <c r="C69" s="7"/>
      <c r="D69" s="12"/>
      <c r="E69" s="8"/>
      <c r="F69" s="8"/>
      <c r="G69" s="8"/>
      <c r="H69" s="62"/>
      <c r="I69" s="7"/>
      <c r="J69" s="7"/>
      <c r="K69" s="7"/>
      <c r="L69" s="7"/>
      <c r="M69" s="7"/>
      <c r="N69" s="8"/>
      <c r="O69" s="8"/>
    </row>
    <row r="70" spans="1:15" ht="43.15" customHeight="1" x14ac:dyDescent="0.3">
      <c r="A70" s="25"/>
      <c r="B70" s="28"/>
      <c r="C70" s="7"/>
      <c r="D70" s="12"/>
      <c r="E70" s="8"/>
      <c r="F70" s="8"/>
      <c r="G70" s="8"/>
      <c r="H70" s="62"/>
      <c r="I70" s="7"/>
      <c r="J70" s="7"/>
      <c r="K70" s="7"/>
      <c r="L70" s="7"/>
      <c r="M70" s="7"/>
      <c r="N70" s="8"/>
      <c r="O70" s="8"/>
    </row>
    <row r="71" spans="1:15" ht="43.15" customHeight="1" x14ac:dyDescent="0.3">
      <c r="A71" s="25"/>
      <c r="B71" s="28"/>
      <c r="C71" s="7"/>
      <c r="D71" s="12"/>
      <c r="E71" s="8"/>
      <c r="F71" s="8"/>
      <c r="G71" s="8"/>
      <c r="H71" s="62"/>
      <c r="I71" s="7"/>
      <c r="J71" s="7"/>
      <c r="K71" s="7"/>
      <c r="L71" s="7"/>
      <c r="M71" s="7"/>
      <c r="N71" s="8"/>
      <c r="O71" s="8"/>
    </row>
    <row r="72" spans="1:15" ht="43.15" customHeight="1" x14ac:dyDescent="0.3">
      <c r="A72" s="25"/>
      <c r="B72" s="28"/>
      <c r="C72" s="7"/>
      <c r="D72" s="12"/>
      <c r="E72" s="8"/>
      <c r="F72" s="8"/>
      <c r="G72" s="8"/>
      <c r="H72" s="62"/>
      <c r="I72" s="7"/>
      <c r="J72" s="7"/>
      <c r="K72" s="7"/>
      <c r="L72" s="7"/>
      <c r="M72" s="7"/>
      <c r="N72" s="8"/>
      <c r="O72" s="8"/>
    </row>
    <row r="73" spans="1:15" ht="43.15" customHeight="1" x14ac:dyDescent="0.3">
      <c r="A73" s="25"/>
      <c r="B73" s="28"/>
      <c r="C73" s="7"/>
      <c r="D73" s="12"/>
      <c r="E73" s="8"/>
      <c r="F73" s="8"/>
      <c r="G73" s="8"/>
      <c r="H73" s="62"/>
      <c r="I73" s="7"/>
      <c r="J73" s="7"/>
      <c r="K73" s="7"/>
      <c r="L73" s="7"/>
      <c r="M73" s="7"/>
      <c r="N73" s="8"/>
      <c r="O73" s="8"/>
    </row>
    <row r="74" spans="1:15" ht="43.15" customHeight="1" x14ac:dyDescent="0.3">
      <c r="A74" s="25"/>
      <c r="B74" s="28"/>
      <c r="C74" s="7"/>
      <c r="D74" s="12"/>
      <c r="E74" s="8"/>
      <c r="F74" s="8"/>
      <c r="G74" s="8"/>
      <c r="H74" s="62"/>
      <c r="I74" s="7"/>
      <c r="J74" s="7"/>
      <c r="K74" s="7"/>
      <c r="L74" s="7"/>
      <c r="M74" s="7"/>
      <c r="N74" s="8"/>
      <c r="O74" s="8"/>
    </row>
    <row r="75" spans="1:15" ht="43.15" customHeight="1" x14ac:dyDescent="0.3">
      <c r="A75" s="25"/>
      <c r="B75" s="28"/>
      <c r="C75" s="7"/>
      <c r="D75" s="12"/>
      <c r="E75" s="8"/>
      <c r="F75" s="8"/>
      <c r="G75" s="8"/>
      <c r="H75" s="62"/>
      <c r="I75" s="7"/>
      <c r="J75" s="7"/>
      <c r="K75" s="7"/>
      <c r="L75" s="7"/>
      <c r="M75" s="7"/>
      <c r="N75" s="8"/>
      <c r="O75" s="8"/>
    </row>
    <row r="76" spans="1:15" ht="43.15" customHeight="1" x14ac:dyDescent="0.3">
      <c r="A76" s="25"/>
      <c r="B76" s="28"/>
      <c r="C76" s="7"/>
      <c r="D76" s="12"/>
      <c r="E76" s="8"/>
      <c r="F76" s="8"/>
      <c r="G76" s="8"/>
      <c r="H76" s="62"/>
      <c r="I76" s="7"/>
      <c r="J76" s="7"/>
      <c r="K76" s="7"/>
      <c r="L76" s="7"/>
      <c r="M76" s="7"/>
      <c r="N76" s="8"/>
      <c r="O76" s="8"/>
    </row>
    <row r="77" spans="1:15" ht="43.15" customHeight="1" x14ac:dyDescent="0.3">
      <c r="A77" s="25"/>
      <c r="B77" s="28"/>
      <c r="C77" s="7"/>
      <c r="D77" s="12"/>
      <c r="E77" s="8"/>
      <c r="F77" s="8"/>
      <c r="G77" s="8"/>
      <c r="H77" s="62"/>
      <c r="I77" s="7"/>
      <c r="J77" s="7"/>
      <c r="K77" s="7"/>
      <c r="L77" s="7"/>
      <c r="M77" s="7"/>
      <c r="N77" s="8"/>
      <c r="O77" s="8"/>
    </row>
    <row r="78" spans="1:15" ht="43.15" customHeight="1" x14ac:dyDescent="0.3">
      <c r="A78" s="25"/>
      <c r="B78" s="28"/>
      <c r="C78" s="7"/>
      <c r="D78" s="12"/>
      <c r="E78" s="8"/>
      <c r="F78" s="8"/>
      <c r="G78" s="8"/>
      <c r="H78" s="62"/>
      <c r="I78" s="7"/>
      <c r="J78" s="7"/>
      <c r="K78" s="7"/>
      <c r="L78" s="7"/>
      <c r="M78" s="7"/>
      <c r="N78" s="8"/>
      <c r="O78" s="8"/>
    </row>
    <row r="79" spans="1:15" ht="43.15" customHeight="1" x14ac:dyDescent="0.3">
      <c r="A79" s="25"/>
      <c r="B79" s="28"/>
      <c r="C79" s="7"/>
      <c r="D79" s="12"/>
      <c r="E79" s="8"/>
      <c r="F79" s="8"/>
      <c r="G79" s="8"/>
      <c r="H79" s="62"/>
      <c r="I79" s="7"/>
      <c r="J79" s="7"/>
      <c r="K79" s="7"/>
      <c r="L79" s="7"/>
      <c r="M79" s="7"/>
      <c r="N79" s="8"/>
      <c r="O79" s="8"/>
    </row>
    <row r="80" spans="1:15" ht="43.15" customHeight="1" x14ac:dyDescent="0.3">
      <c r="A80" s="25"/>
      <c r="B80" s="28"/>
      <c r="C80" s="7"/>
      <c r="D80" s="12"/>
      <c r="E80" s="8"/>
      <c r="F80" s="8"/>
      <c r="G80" s="8"/>
      <c r="H80" s="62"/>
      <c r="I80" s="7"/>
      <c r="J80" s="7"/>
      <c r="K80" s="7"/>
      <c r="L80" s="7"/>
      <c r="M80" s="7"/>
      <c r="N80" s="8"/>
      <c r="O80" s="8"/>
    </row>
    <row r="81" spans="1:15" ht="43.15" customHeight="1" x14ac:dyDescent="0.3">
      <c r="A81" s="25"/>
      <c r="B81" s="28"/>
      <c r="C81" s="7"/>
      <c r="D81" s="12"/>
      <c r="E81" s="8"/>
      <c r="F81" s="8"/>
      <c r="G81" s="8"/>
      <c r="H81" s="62"/>
      <c r="I81" s="7"/>
      <c r="J81" s="7"/>
      <c r="K81" s="7"/>
      <c r="L81" s="7"/>
      <c r="M81" s="7"/>
      <c r="N81" s="8"/>
      <c r="O81" s="8"/>
    </row>
    <row r="82" spans="1:15" ht="43.15" customHeight="1" x14ac:dyDescent="0.3">
      <c r="A82" s="25"/>
      <c r="B82" s="28"/>
      <c r="C82" s="7"/>
      <c r="D82" s="12"/>
      <c r="E82" s="8"/>
      <c r="F82" s="8"/>
      <c r="G82" s="8"/>
      <c r="H82" s="62"/>
      <c r="I82" s="7"/>
      <c r="J82" s="7"/>
      <c r="K82" s="7"/>
      <c r="L82" s="7"/>
      <c r="M82" s="7"/>
      <c r="N82" s="8"/>
      <c r="O82" s="8"/>
    </row>
    <row r="83" spans="1:15" ht="43.15" customHeight="1" x14ac:dyDescent="0.3">
      <c r="A83" s="25"/>
      <c r="B83" s="28"/>
      <c r="C83" s="7"/>
      <c r="D83" s="12"/>
      <c r="E83" s="8"/>
      <c r="F83" s="8"/>
      <c r="G83" s="8"/>
      <c r="H83" s="62"/>
      <c r="I83" s="7"/>
      <c r="J83" s="7"/>
      <c r="K83" s="7"/>
      <c r="L83" s="7"/>
      <c r="M83" s="7"/>
      <c r="N83" s="8"/>
      <c r="O83" s="8"/>
    </row>
    <row r="84" spans="1:15" ht="43.15" customHeight="1" x14ac:dyDescent="0.3">
      <c r="A84" s="25"/>
      <c r="B84" s="28"/>
      <c r="C84" s="7"/>
      <c r="D84" s="12"/>
      <c r="E84" s="8"/>
      <c r="F84" s="8"/>
      <c r="G84" s="8"/>
      <c r="H84" s="62"/>
      <c r="I84" s="7"/>
      <c r="J84" s="7"/>
      <c r="K84" s="7"/>
      <c r="L84" s="7"/>
      <c r="M84" s="7"/>
      <c r="N84" s="8"/>
      <c r="O84" s="8"/>
    </row>
    <row r="85" spans="1:15" ht="43.15" customHeight="1" x14ac:dyDescent="0.3">
      <c r="A85" s="25"/>
      <c r="B85" s="28"/>
      <c r="C85" s="7"/>
      <c r="D85" s="12"/>
      <c r="E85" s="8"/>
      <c r="F85" s="8"/>
      <c r="G85" s="8"/>
      <c r="H85" s="62"/>
      <c r="I85" s="7"/>
      <c r="J85" s="7"/>
      <c r="K85" s="7"/>
      <c r="L85" s="7"/>
      <c r="M85" s="7"/>
      <c r="N85" s="8"/>
      <c r="O85" s="8"/>
    </row>
    <row r="86" spans="1:15" ht="43.15" customHeight="1" x14ac:dyDescent="0.3">
      <c r="A86" s="25"/>
      <c r="B86" s="28"/>
      <c r="C86" s="7"/>
      <c r="D86" s="12"/>
      <c r="E86" s="8"/>
      <c r="F86" s="8"/>
      <c r="G86" s="8"/>
      <c r="H86" s="62"/>
      <c r="I86" s="7"/>
      <c r="J86" s="7"/>
      <c r="K86" s="7"/>
      <c r="L86" s="7"/>
      <c r="M86" s="7"/>
      <c r="N86" s="8"/>
      <c r="O86" s="8"/>
    </row>
    <row r="87" spans="1:15" ht="43.15" customHeight="1" x14ac:dyDescent="0.3">
      <c r="A87" s="25"/>
      <c r="B87" s="28"/>
      <c r="C87" s="7"/>
      <c r="D87" s="12"/>
      <c r="E87" s="8"/>
      <c r="F87" s="8"/>
      <c r="G87" s="8"/>
      <c r="H87" s="62"/>
      <c r="I87" s="7"/>
      <c r="J87" s="7"/>
      <c r="K87" s="7"/>
      <c r="L87" s="7"/>
      <c r="M87" s="7"/>
      <c r="N87" s="8"/>
      <c r="O87" s="8"/>
    </row>
    <row r="88" spans="1:15" ht="43.15" customHeight="1" x14ac:dyDescent="0.3">
      <c r="A88" s="25"/>
      <c r="B88" s="28"/>
      <c r="C88" s="7"/>
      <c r="D88" s="12"/>
      <c r="E88" s="8"/>
      <c r="F88" s="8"/>
      <c r="G88" s="8"/>
      <c r="H88" s="62"/>
      <c r="I88" s="7"/>
      <c r="J88" s="7"/>
      <c r="K88" s="7"/>
      <c r="L88" s="7"/>
      <c r="M88" s="7"/>
      <c r="N88" s="8"/>
      <c r="O88" s="8"/>
    </row>
    <row r="89" spans="1:15" ht="43.15" customHeight="1" x14ac:dyDescent="0.3">
      <c r="A89" s="25"/>
      <c r="B89" s="28"/>
      <c r="C89" s="7"/>
      <c r="D89" s="12"/>
      <c r="E89" s="8"/>
      <c r="F89" s="8"/>
      <c r="G89" s="8"/>
      <c r="H89" s="62"/>
      <c r="I89" s="7"/>
      <c r="J89" s="7"/>
      <c r="K89" s="7"/>
      <c r="L89" s="7"/>
      <c r="M89" s="7"/>
      <c r="N89" s="8"/>
      <c r="O89" s="8"/>
    </row>
    <row r="90" spans="1:15" ht="43.15" customHeight="1" x14ac:dyDescent="0.3">
      <c r="A90" s="25"/>
      <c r="B90" s="28"/>
      <c r="C90" s="7"/>
      <c r="D90" s="12"/>
      <c r="E90" s="8"/>
      <c r="F90" s="8"/>
      <c r="G90" s="8"/>
      <c r="H90" s="62"/>
      <c r="I90" s="7"/>
      <c r="J90" s="7"/>
      <c r="K90" s="7"/>
      <c r="L90" s="7"/>
      <c r="M90" s="7"/>
      <c r="N90" s="8"/>
      <c r="O90" s="8"/>
    </row>
    <row r="91" spans="1:15" ht="43.15" customHeight="1" x14ac:dyDescent="0.3">
      <c r="A91" s="25"/>
      <c r="B91" s="28"/>
      <c r="C91" s="7"/>
      <c r="D91" s="12"/>
      <c r="E91" s="8"/>
      <c r="F91" s="8"/>
      <c r="G91" s="8"/>
      <c r="H91" s="62"/>
      <c r="I91" s="7"/>
      <c r="J91" s="7"/>
      <c r="K91" s="7"/>
      <c r="L91" s="7"/>
      <c r="M91" s="7"/>
      <c r="N91" s="8"/>
      <c r="O91" s="8"/>
    </row>
    <row r="92" spans="1:15" ht="43.15" customHeight="1" x14ac:dyDescent="0.3">
      <c r="A92" s="25"/>
      <c r="B92" s="28"/>
      <c r="C92" s="7"/>
      <c r="D92" s="12"/>
      <c r="E92" s="8"/>
      <c r="F92" s="8"/>
      <c r="G92" s="8"/>
      <c r="H92" s="62"/>
      <c r="I92" s="7"/>
      <c r="J92" s="7"/>
      <c r="K92" s="7"/>
      <c r="L92" s="7"/>
      <c r="M92" s="7"/>
      <c r="N92" s="8"/>
      <c r="O92" s="8"/>
    </row>
    <row r="93" spans="1:15" ht="43.15" customHeight="1" x14ac:dyDescent="0.3">
      <c r="A93" s="25"/>
      <c r="B93" s="28"/>
      <c r="C93" s="7"/>
      <c r="D93" s="12"/>
      <c r="E93" s="8"/>
      <c r="F93" s="8"/>
      <c r="G93" s="8"/>
      <c r="H93" s="62"/>
      <c r="I93" s="7"/>
      <c r="J93" s="7"/>
      <c r="K93" s="7"/>
      <c r="L93" s="7"/>
      <c r="M93" s="7"/>
      <c r="N93" s="8"/>
      <c r="O93" s="8"/>
    </row>
    <row r="94" spans="1:15" ht="43.15" customHeight="1" x14ac:dyDescent="0.3">
      <c r="A94" s="25"/>
      <c r="B94" s="28"/>
      <c r="C94" s="7"/>
      <c r="D94" s="12"/>
      <c r="E94" s="8"/>
      <c r="F94" s="8"/>
      <c r="G94" s="8"/>
      <c r="H94" s="62"/>
      <c r="I94" s="7"/>
      <c r="J94" s="7"/>
      <c r="K94" s="7"/>
      <c r="L94" s="7"/>
      <c r="M94" s="7"/>
      <c r="N94" s="8"/>
      <c r="O94" s="8"/>
    </row>
    <row r="95" spans="1:15" ht="43.15" customHeight="1" x14ac:dyDescent="0.3">
      <c r="A95" s="25"/>
      <c r="B95" s="28"/>
      <c r="C95" s="7"/>
      <c r="D95" s="12"/>
      <c r="E95" s="8"/>
      <c r="F95" s="8"/>
      <c r="G95" s="8"/>
      <c r="H95" s="62"/>
      <c r="I95" s="7"/>
      <c r="J95" s="7"/>
      <c r="K95" s="7"/>
      <c r="L95" s="7"/>
      <c r="M95" s="7"/>
      <c r="N95" s="8"/>
      <c r="O95" s="8"/>
    </row>
    <row r="96" spans="1:15" ht="43.15" customHeight="1" x14ac:dyDescent="0.3">
      <c r="A96" s="25"/>
      <c r="B96" s="28"/>
      <c r="C96" s="7"/>
      <c r="D96" s="12"/>
      <c r="E96" s="8"/>
      <c r="F96" s="8"/>
      <c r="G96" s="8"/>
      <c r="H96" s="62"/>
      <c r="I96" s="7"/>
      <c r="J96" s="7"/>
      <c r="K96" s="7"/>
      <c r="L96" s="7"/>
      <c r="M96" s="7"/>
      <c r="N96" s="8"/>
      <c r="O96" s="8"/>
    </row>
    <row r="97" spans="1:15" ht="43.15" customHeight="1" x14ac:dyDescent="0.3">
      <c r="A97" s="25"/>
      <c r="B97" s="28"/>
      <c r="C97" s="7"/>
      <c r="D97" s="12"/>
      <c r="E97" s="8"/>
      <c r="F97" s="8"/>
      <c r="G97" s="8"/>
      <c r="H97" s="62"/>
      <c r="I97" s="7"/>
      <c r="J97" s="7"/>
      <c r="K97" s="7"/>
      <c r="L97" s="7"/>
      <c r="M97" s="7"/>
      <c r="N97" s="8"/>
      <c r="O97" s="8"/>
    </row>
    <row r="98" spans="1:15" ht="43.15" customHeight="1" x14ac:dyDescent="0.3">
      <c r="A98" s="25"/>
      <c r="B98" s="28"/>
      <c r="C98" s="7"/>
      <c r="D98" s="12"/>
      <c r="E98" s="8"/>
      <c r="F98" s="8"/>
      <c r="G98" s="8"/>
      <c r="H98" s="62"/>
      <c r="I98" s="7"/>
      <c r="J98" s="7"/>
      <c r="K98" s="7"/>
      <c r="L98" s="7"/>
      <c r="M98" s="7"/>
      <c r="N98" s="8"/>
      <c r="O98" s="8"/>
    </row>
    <row r="99" spans="1:15" ht="43.15" customHeight="1" x14ac:dyDescent="0.3">
      <c r="A99" s="25"/>
      <c r="B99" s="28"/>
      <c r="C99" s="7"/>
      <c r="D99" s="12"/>
      <c r="E99" s="8"/>
      <c r="F99" s="8"/>
      <c r="G99" s="8"/>
      <c r="H99" s="62"/>
      <c r="I99" s="7"/>
      <c r="J99" s="7"/>
      <c r="K99" s="7"/>
      <c r="L99" s="7"/>
      <c r="M99" s="7"/>
      <c r="N99" s="8"/>
      <c r="O99" s="8"/>
    </row>
    <row r="100" spans="1:15" ht="43.15" customHeight="1" x14ac:dyDescent="0.3">
      <c r="A100" s="25"/>
      <c r="B100" s="28"/>
      <c r="C100" s="7"/>
      <c r="D100" s="12"/>
      <c r="E100" s="8"/>
      <c r="F100" s="8"/>
      <c r="G100" s="8"/>
      <c r="H100" s="62"/>
      <c r="I100" s="7"/>
      <c r="J100" s="7"/>
      <c r="K100" s="7"/>
      <c r="L100" s="7"/>
      <c r="M100" s="7"/>
      <c r="N100" s="8"/>
      <c r="O100" s="8"/>
    </row>
    <row r="101" spans="1:15" ht="43.15" customHeight="1" x14ac:dyDescent="0.3">
      <c r="A101" s="25"/>
      <c r="B101" s="28"/>
      <c r="C101" s="7"/>
      <c r="D101" s="12"/>
      <c r="E101" s="8"/>
      <c r="F101" s="8"/>
      <c r="G101" s="8"/>
      <c r="H101" s="12"/>
      <c r="I101" s="7"/>
      <c r="J101" s="7"/>
      <c r="K101" s="7"/>
      <c r="L101" s="7"/>
      <c r="M101" s="7"/>
      <c r="N101" s="8"/>
      <c r="O101" s="8"/>
    </row>
    <row r="102" spans="1:15" ht="43.15" customHeight="1" x14ac:dyDescent="0.3">
      <c r="A102" s="25"/>
      <c r="B102" s="28"/>
      <c r="C102" s="7"/>
      <c r="D102" s="12"/>
      <c r="E102" s="8"/>
      <c r="F102" s="8"/>
      <c r="G102" s="8"/>
      <c r="H102" s="12"/>
      <c r="I102" s="7"/>
      <c r="J102" s="7"/>
      <c r="K102" s="7"/>
      <c r="L102" s="7"/>
      <c r="M102" s="7"/>
      <c r="N102" s="8"/>
      <c r="O102" s="8"/>
    </row>
    <row r="103" spans="1:15" ht="43.15" customHeight="1" x14ac:dyDescent="0.3">
      <c r="A103" s="25"/>
      <c r="B103" s="28"/>
      <c r="C103" s="7"/>
      <c r="D103" s="12"/>
      <c r="E103" s="8"/>
      <c r="F103" s="8"/>
      <c r="G103" s="8"/>
      <c r="H103" s="12"/>
      <c r="I103" s="7"/>
      <c r="J103" s="7"/>
      <c r="K103" s="7"/>
      <c r="L103" s="7"/>
      <c r="M103" s="7"/>
      <c r="N103" s="8"/>
      <c r="O103" s="8"/>
    </row>
    <row r="104" spans="1:15" ht="43.15" customHeight="1" x14ac:dyDescent="0.3">
      <c r="A104" s="25"/>
      <c r="B104" s="28"/>
      <c r="C104" s="7"/>
      <c r="D104" s="12"/>
      <c r="E104" s="8"/>
      <c r="F104" s="8"/>
      <c r="G104" s="8"/>
      <c r="H104" s="12"/>
      <c r="I104" s="7"/>
      <c r="J104" s="7"/>
      <c r="K104" s="7"/>
      <c r="L104" s="7"/>
      <c r="M104" s="7"/>
      <c r="N104" s="8"/>
      <c r="O104" s="8"/>
    </row>
    <row r="105" spans="1:15" ht="43.15" customHeight="1" x14ac:dyDescent="0.3">
      <c r="A105" s="25"/>
      <c r="B105" s="28"/>
      <c r="C105" s="7"/>
      <c r="D105" s="12"/>
      <c r="E105" s="8"/>
      <c r="F105" s="8"/>
      <c r="G105" s="8"/>
      <c r="H105" s="12"/>
      <c r="I105" s="7"/>
      <c r="J105" s="7"/>
      <c r="K105" s="7"/>
      <c r="L105" s="7"/>
      <c r="M105" s="7"/>
      <c r="N105" s="8"/>
      <c r="O105" s="8"/>
    </row>
    <row r="106" spans="1:15" ht="43.15" customHeight="1" x14ac:dyDescent="0.3">
      <c r="A106" s="25"/>
      <c r="B106" s="28"/>
      <c r="C106" s="7"/>
      <c r="D106" s="12"/>
      <c r="E106" s="8"/>
      <c r="F106" s="8"/>
      <c r="G106" s="8"/>
      <c r="H106" s="12"/>
      <c r="I106" s="7"/>
      <c r="J106" s="7"/>
      <c r="K106" s="7"/>
      <c r="L106" s="7"/>
      <c r="M106" s="7"/>
      <c r="N106" s="8"/>
      <c r="O106" s="8"/>
    </row>
    <row r="107" spans="1:15" ht="43.15" customHeight="1" x14ac:dyDescent="0.3">
      <c r="A107" s="25"/>
      <c r="B107" s="28"/>
      <c r="C107" s="7"/>
      <c r="D107" s="12"/>
      <c r="E107" s="8"/>
      <c r="F107" s="8"/>
      <c r="G107" s="8"/>
      <c r="H107" s="12"/>
      <c r="I107" s="7"/>
      <c r="J107" s="7"/>
      <c r="K107" s="7"/>
      <c r="L107" s="7"/>
      <c r="M107" s="7"/>
      <c r="N107" s="8"/>
      <c r="O107" s="8"/>
    </row>
    <row r="108" spans="1:15" ht="43.15" customHeight="1" x14ac:dyDescent="0.3">
      <c r="A108" s="25"/>
      <c r="B108" s="28"/>
      <c r="C108" s="7"/>
      <c r="D108" s="12"/>
      <c r="E108" s="8"/>
      <c r="F108" s="8"/>
      <c r="G108" s="8"/>
      <c r="H108" s="12"/>
      <c r="I108" s="7"/>
      <c r="J108" s="7"/>
      <c r="K108" s="7"/>
      <c r="L108" s="7"/>
      <c r="M108" s="7"/>
      <c r="N108" s="8"/>
      <c r="O108" s="8"/>
    </row>
    <row r="109" spans="1:15" ht="43.15" customHeight="1" x14ac:dyDescent="0.3">
      <c r="A109" s="25"/>
      <c r="B109" s="28"/>
      <c r="C109" s="7"/>
      <c r="D109" s="12"/>
      <c r="E109" s="8"/>
      <c r="F109" s="8"/>
      <c r="G109" s="8"/>
      <c r="H109" s="12"/>
      <c r="I109" s="7"/>
      <c r="J109" s="7"/>
      <c r="K109" s="7"/>
      <c r="L109" s="7"/>
      <c r="M109" s="7"/>
      <c r="N109" s="8"/>
      <c r="O109" s="8"/>
    </row>
    <row r="110" spans="1:15" ht="43.15" customHeight="1" x14ac:dyDescent="0.3">
      <c r="A110" s="25"/>
      <c r="B110" s="28"/>
      <c r="C110" s="7"/>
      <c r="D110" s="12"/>
      <c r="E110" s="8"/>
      <c r="F110" s="8"/>
      <c r="G110" s="8"/>
      <c r="H110" s="12"/>
      <c r="I110" s="7"/>
      <c r="J110" s="7"/>
      <c r="K110" s="7"/>
      <c r="L110" s="7"/>
      <c r="M110" s="7"/>
      <c r="N110" s="8"/>
      <c r="O110" s="8"/>
    </row>
    <row r="111" spans="1:15" ht="43.15" customHeight="1" x14ac:dyDescent="0.3">
      <c r="A111" s="25"/>
      <c r="B111" s="28"/>
      <c r="C111" s="7"/>
      <c r="D111" s="12"/>
      <c r="E111" s="8"/>
      <c r="F111" s="8"/>
      <c r="G111" s="8"/>
      <c r="H111" s="12"/>
      <c r="I111" s="7"/>
      <c r="J111" s="7"/>
      <c r="K111" s="7"/>
      <c r="L111" s="7"/>
      <c r="M111" s="7"/>
      <c r="N111" s="8"/>
      <c r="O111" s="8"/>
    </row>
    <row r="112" spans="1:15" ht="43.15" customHeight="1" x14ac:dyDescent="0.3">
      <c r="A112" s="25"/>
      <c r="B112" s="28"/>
      <c r="C112" s="7"/>
      <c r="D112" s="12"/>
      <c r="E112" s="8"/>
      <c r="F112" s="8"/>
      <c r="G112" s="8"/>
      <c r="H112" s="12"/>
      <c r="I112" s="7"/>
      <c r="J112" s="7"/>
      <c r="K112" s="7"/>
      <c r="L112" s="7"/>
      <c r="M112" s="7"/>
      <c r="N112" s="8"/>
      <c r="O112" s="8"/>
    </row>
    <row r="113" spans="1:15" ht="43.15" customHeight="1" x14ac:dyDescent="0.3">
      <c r="A113" s="25"/>
      <c r="B113" s="28"/>
      <c r="C113" s="7"/>
      <c r="D113" s="12"/>
      <c r="E113" s="8"/>
      <c r="F113" s="8"/>
      <c r="G113" s="8"/>
      <c r="H113" s="12"/>
      <c r="I113" s="7"/>
      <c r="J113" s="7"/>
      <c r="K113" s="7"/>
      <c r="L113" s="7"/>
      <c r="M113" s="7"/>
      <c r="N113" s="8"/>
      <c r="O113" s="8"/>
    </row>
    <row r="114" spans="1:15" ht="43.15" customHeight="1" x14ac:dyDescent="0.3">
      <c r="A114" s="25"/>
      <c r="B114" s="28"/>
      <c r="C114" s="7"/>
      <c r="D114" s="12"/>
      <c r="E114" s="8"/>
      <c r="F114" s="8"/>
      <c r="G114" s="8"/>
      <c r="H114" s="12"/>
      <c r="I114" s="7"/>
      <c r="J114" s="7"/>
      <c r="K114" s="7"/>
      <c r="L114" s="7"/>
      <c r="M114" s="7"/>
      <c r="N114" s="8"/>
      <c r="O114" s="8"/>
    </row>
    <row r="115" spans="1:15" ht="43.15" customHeight="1" x14ac:dyDescent="0.3">
      <c r="A115" s="25"/>
      <c r="B115" s="28"/>
      <c r="C115" s="7"/>
      <c r="D115" s="12"/>
      <c r="E115" s="8"/>
      <c r="F115" s="8"/>
      <c r="G115" s="8"/>
      <c r="H115" s="12"/>
      <c r="I115" s="7"/>
      <c r="J115" s="7"/>
      <c r="K115" s="7"/>
      <c r="L115" s="7"/>
      <c r="M115" s="7"/>
      <c r="N115" s="8"/>
      <c r="O115" s="8"/>
    </row>
    <row r="116" spans="1:15" ht="43.15" customHeight="1" x14ac:dyDescent="0.3">
      <c r="A116" s="25"/>
      <c r="B116" s="28"/>
      <c r="C116" s="7"/>
      <c r="D116" s="12"/>
      <c r="E116" s="8"/>
      <c r="F116" s="8"/>
      <c r="G116" s="8"/>
      <c r="H116" s="12"/>
      <c r="I116" s="7"/>
      <c r="J116" s="7"/>
      <c r="K116" s="7"/>
      <c r="L116" s="7"/>
      <c r="M116" s="7"/>
      <c r="N116" s="8"/>
      <c r="O116" s="8"/>
    </row>
    <row r="117" spans="1:15" ht="43.15" customHeight="1" x14ac:dyDescent="0.3">
      <c r="A117" s="25"/>
      <c r="B117" s="28"/>
      <c r="C117" s="7"/>
      <c r="D117" s="12"/>
      <c r="E117" s="8"/>
      <c r="F117" s="8"/>
      <c r="G117" s="8"/>
      <c r="H117" s="12"/>
      <c r="I117" s="7"/>
      <c r="J117" s="7"/>
      <c r="K117" s="7"/>
      <c r="L117" s="7"/>
      <c r="M117" s="7"/>
      <c r="N117" s="8"/>
      <c r="O117" s="8"/>
    </row>
    <row r="118" spans="1:15" ht="43.15" customHeight="1" x14ac:dyDescent="0.3">
      <c r="A118" s="25"/>
      <c r="B118" s="28"/>
      <c r="C118" s="7"/>
      <c r="D118" s="12"/>
      <c r="E118" s="8"/>
      <c r="F118" s="8"/>
      <c r="G118" s="8"/>
      <c r="H118" s="12"/>
      <c r="I118" s="7"/>
      <c r="J118" s="7"/>
      <c r="K118" s="7"/>
      <c r="L118" s="7"/>
      <c r="M118" s="7"/>
      <c r="N118" s="8"/>
      <c r="O118" s="8"/>
    </row>
    <row r="119" spans="1:15" ht="43.15" customHeight="1" x14ac:dyDescent="0.3">
      <c r="A119" s="25"/>
      <c r="B119" s="28"/>
      <c r="C119" s="7"/>
      <c r="D119" s="12"/>
      <c r="E119" s="8"/>
      <c r="F119" s="8"/>
      <c r="G119" s="8"/>
      <c r="H119" s="12"/>
      <c r="I119" s="7"/>
      <c r="J119" s="7"/>
      <c r="K119" s="7"/>
      <c r="L119" s="7"/>
      <c r="M119" s="7"/>
      <c r="N119" s="8"/>
      <c r="O119" s="8"/>
    </row>
    <row r="120" spans="1:15" ht="43.15" customHeight="1" x14ac:dyDescent="0.3">
      <c r="A120" s="25"/>
      <c r="B120" s="28"/>
      <c r="C120" s="7"/>
      <c r="D120" s="12"/>
      <c r="E120" s="8"/>
      <c r="F120" s="8"/>
      <c r="G120" s="8"/>
      <c r="H120" s="12"/>
      <c r="I120" s="7"/>
      <c r="J120" s="7"/>
      <c r="K120" s="7"/>
      <c r="L120" s="7"/>
      <c r="M120" s="7"/>
      <c r="N120" s="8"/>
      <c r="O120" s="8"/>
    </row>
    <row r="121" spans="1:15" ht="43.15" customHeight="1" x14ac:dyDescent="0.3">
      <c r="A121" s="25"/>
      <c r="B121" s="28"/>
      <c r="C121" s="7"/>
      <c r="D121" s="12"/>
      <c r="E121" s="8"/>
      <c r="F121" s="8"/>
      <c r="G121" s="8"/>
      <c r="H121" s="12"/>
      <c r="I121" s="7"/>
      <c r="J121" s="7"/>
      <c r="K121" s="7"/>
      <c r="L121" s="7"/>
      <c r="M121" s="7"/>
      <c r="N121" s="8"/>
      <c r="O121" s="8"/>
    </row>
    <row r="122" spans="1:15" ht="43.15" customHeight="1" x14ac:dyDescent="0.3">
      <c r="A122" s="25"/>
      <c r="B122" s="28"/>
      <c r="C122" s="7"/>
      <c r="D122" s="12"/>
      <c r="E122" s="8"/>
      <c r="F122" s="8"/>
      <c r="G122" s="8"/>
      <c r="H122" s="12"/>
      <c r="I122" s="7"/>
      <c r="J122" s="7"/>
      <c r="K122" s="7"/>
      <c r="L122" s="7"/>
      <c r="M122" s="7"/>
      <c r="N122" s="8"/>
      <c r="O122" s="8"/>
    </row>
    <row r="123" spans="1:15" ht="43.15" customHeight="1" x14ac:dyDescent="0.3">
      <c r="A123" s="25"/>
      <c r="B123" s="28"/>
      <c r="C123" s="7"/>
      <c r="D123" s="12"/>
      <c r="E123" s="8"/>
      <c r="F123" s="8"/>
      <c r="G123" s="8"/>
      <c r="H123" s="12"/>
      <c r="I123" s="7"/>
      <c r="J123" s="7"/>
      <c r="K123" s="7"/>
      <c r="L123" s="7"/>
      <c r="M123" s="7"/>
      <c r="N123" s="8"/>
      <c r="O123" s="8"/>
    </row>
    <row r="124" spans="1:15" ht="43.15" customHeight="1" x14ac:dyDescent="0.3">
      <c r="A124" s="25"/>
      <c r="B124" s="28"/>
      <c r="C124" s="7"/>
      <c r="D124" s="12"/>
      <c r="E124" s="8"/>
      <c r="F124" s="8"/>
      <c r="G124" s="8"/>
      <c r="H124" s="12"/>
      <c r="I124" s="7"/>
      <c r="J124" s="7"/>
      <c r="K124" s="7"/>
      <c r="L124" s="7"/>
      <c r="M124" s="7"/>
      <c r="N124" s="8"/>
      <c r="O124" s="8"/>
    </row>
    <row r="125" spans="1:15" ht="43.15" customHeight="1" x14ac:dyDescent="0.3">
      <c r="A125" s="25"/>
      <c r="B125" s="28"/>
      <c r="C125" s="7"/>
      <c r="D125" s="12"/>
      <c r="E125" s="8"/>
      <c r="F125" s="8"/>
      <c r="G125" s="8"/>
      <c r="H125" s="12"/>
      <c r="I125" s="7"/>
      <c r="J125" s="7"/>
      <c r="K125" s="7"/>
      <c r="L125" s="7"/>
      <c r="M125" s="7"/>
      <c r="N125" s="8"/>
      <c r="O125" s="8"/>
    </row>
    <row r="126" spans="1:15" ht="43.15" customHeight="1" x14ac:dyDescent="0.3">
      <c r="A126" s="25"/>
      <c r="B126" s="28"/>
      <c r="C126" s="7"/>
      <c r="D126" s="12"/>
      <c r="E126" s="8"/>
      <c r="F126" s="8"/>
      <c r="G126" s="8"/>
      <c r="H126" s="12"/>
      <c r="I126" s="7"/>
      <c r="J126" s="7"/>
      <c r="K126" s="7"/>
      <c r="L126" s="7"/>
      <c r="M126" s="7"/>
      <c r="N126" s="8"/>
      <c r="O126" s="8"/>
    </row>
    <row r="127" spans="1:15" ht="43.15" customHeight="1" x14ac:dyDescent="0.3">
      <c r="A127" s="25"/>
      <c r="B127" s="28"/>
      <c r="C127" s="7"/>
      <c r="D127" s="12"/>
      <c r="E127" s="8"/>
      <c r="F127" s="8"/>
      <c r="G127" s="8"/>
      <c r="H127" s="12"/>
      <c r="I127" s="7"/>
      <c r="J127" s="7"/>
      <c r="K127" s="7"/>
      <c r="L127" s="7"/>
      <c r="M127" s="7"/>
      <c r="N127" s="8"/>
      <c r="O127" s="8"/>
    </row>
    <row r="128" spans="1:15" ht="43.15" customHeight="1" x14ac:dyDescent="0.3">
      <c r="A128" s="25"/>
      <c r="B128" s="28"/>
      <c r="C128" s="7"/>
      <c r="D128" s="12"/>
      <c r="E128" s="8"/>
      <c r="F128" s="8"/>
      <c r="G128" s="8"/>
      <c r="H128" s="12"/>
      <c r="I128" s="7"/>
      <c r="J128" s="7"/>
      <c r="K128" s="7"/>
      <c r="L128" s="7"/>
      <c r="M128" s="7"/>
      <c r="N128" s="8"/>
      <c r="O128" s="8"/>
    </row>
    <row r="129" spans="1:15" ht="43.15" customHeight="1" x14ac:dyDescent="0.3">
      <c r="A129" s="25"/>
      <c r="B129" s="28"/>
      <c r="C129" s="7"/>
      <c r="D129" s="12"/>
      <c r="E129" s="8"/>
      <c r="F129" s="8"/>
      <c r="G129" s="8"/>
      <c r="H129" s="12"/>
      <c r="I129" s="7"/>
      <c r="J129" s="7"/>
      <c r="K129" s="7"/>
      <c r="L129" s="7"/>
      <c r="M129" s="7"/>
      <c r="N129" s="8"/>
      <c r="O129" s="8"/>
    </row>
    <row r="130" spans="1:15" ht="43.15" customHeight="1" x14ac:dyDescent="0.3">
      <c r="A130" s="25"/>
      <c r="B130" s="28"/>
      <c r="C130" s="7"/>
      <c r="D130" s="12"/>
      <c r="E130" s="8"/>
      <c r="F130" s="8"/>
      <c r="G130" s="8"/>
      <c r="H130" s="12"/>
      <c r="I130" s="7"/>
      <c r="J130" s="7"/>
      <c r="K130" s="7"/>
      <c r="L130" s="7"/>
      <c r="M130" s="7"/>
      <c r="N130" s="8"/>
      <c r="O130" s="8"/>
    </row>
    <row r="131" spans="1:15" ht="43.15" customHeight="1" x14ac:dyDescent="0.3">
      <c r="A131" s="25"/>
      <c r="B131" s="28"/>
      <c r="C131" s="7"/>
      <c r="D131" s="12"/>
      <c r="E131" s="8"/>
      <c r="F131" s="8"/>
      <c r="G131" s="8"/>
      <c r="H131" s="12"/>
      <c r="I131" s="7"/>
      <c r="J131" s="7"/>
      <c r="K131" s="7"/>
      <c r="L131" s="7"/>
      <c r="M131" s="7"/>
      <c r="N131" s="8"/>
      <c r="O131" s="8"/>
    </row>
    <row r="132" spans="1:15" ht="43.15" customHeight="1" x14ac:dyDescent="0.3">
      <c r="A132" s="25"/>
      <c r="B132" s="28"/>
      <c r="C132" s="7"/>
      <c r="D132" s="12"/>
      <c r="E132" s="8"/>
      <c r="F132" s="8"/>
      <c r="G132" s="8"/>
      <c r="H132" s="12"/>
      <c r="I132" s="7"/>
      <c r="J132" s="7"/>
      <c r="K132" s="7"/>
      <c r="L132" s="7"/>
      <c r="M132" s="7"/>
      <c r="N132" s="8"/>
      <c r="O132" s="8"/>
    </row>
    <row r="133" spans="1:15" ht="43.15" customHeight="1" x14ac:dyDescent="0.3">
      <c r="A133" s="25"/>
      <c r="B133" s="28"/>
      <c r="C133" s="7"/>
      <c r="D133" s="12"/>
      <c r="E133" s="8"/>
      <c r="F133" s="8"/>
      <c r="G133" s="8"/>
      <c r="H133" s="12"/>
      <c r="I133" s="7"/>
      <c r="J133" s="7"/>
      <c r="K133" s="7"/>
      <c r="L133" s="7"/>
      <c r="M133" s="7"/>
      <c r="N133" s="8"/>
      <c r="O133" s="8"/>
    </row>
    <row r="134" spans="1:15" ht="43.15" customHeight="1" x14ac:dyDescent="0.3">
      <c r="A134" s="25"/>
      <c r="B134" s="28"/>
      <c r="C134" s="7"/>
      <c r="D134" s="12"/>
      <c r="E134" s="8"/>
      <c r="F134" s="8"/>
      <c r="G134" s="8"/>
      <c r="H134" s="12"/>
      <c r="I134" s="7"/>
      <c r="J134" s="7"/>
      <c r="K134" s="7"/>
      <c r="L134" s="7"/>
      <c r="M134" s="7"/>
      <c r="N134" s="8"/>
      <c r="O134" s="8"/>
    </row>
    <row r="135" spans="1:15" ht="43.15" customHeight="1" x14ac:dyDescent="0.3">
      <c r="A135" s="25"/>
      <c r="B135" s="28"/>
      <c r="C135" s="7"/>
      <c r="D135" s="12"/>
      <c r="E135" s="8"/>
      <c r="F135" s="8"/>
      <c r="G135" s="8"/>
      <c r="H135" s="12"/>
      <c r="I135" s="7"/>
      <c r="J135" s="7"/>
      <c r="K135" s="7"/>
      <c r="L135" s="7"/>
      <c r="M135" s="7"/>
      <c r="N135" s="8"/>
      <c r="O135" s="8"/>
    </row>
    <row r="136" spans="1:15" ht="43.15" customHeight="1" x14ac:dyDescent="0.3">
      <c r="A136" s="25"/>
      <c r="B136" s="28"/>
      <c r="C136" s="7"/>
      <c r="D136" s="12"/>
      <c r="E136" s="8"/>
      <c r="F136" s="8"/>
      <c r="G136" s="8"/>
      <c r="H136" s="12"/>
      <c r="I136" s="7"/>
      <c r="J136" s="7"/>
      <c r="K136" s="7"/>
      <c r="L136" s="7"/>
      <c r="M136" s="7"/>
      <c r="N136" s="8"/>
      <c r="O136" s="8"/>
    </row>
    <row r="137" spans="1:15" ht="43.15" customHeight="1" x14ac:dyDescent="0.3">
      <c r="A137" s="25"/>
      <c r="B137" s="28"/>
      <c r="C137" s="7"/>
      <c r="D137" s="12"/>
      <c r="E137" s="8"/>
      <c r="F137" s="8"/>
      <c r="G137" s="8"/>
      <c r="H137" s="12"/>
      <c r="I137" s="7"/>
      <c r="J137" s="7"/>
      <c r="K137" s="7"/>
      <c r="L137" s="7"/>
      <c r="M137" s="7"/>
      <c r="N137" s="8"/>
      <c r="O137" s="8"/>
    </row>
    <row r="138" spans="1:15" ht="43.15" customHeight="1" x14ac:dyDescent="0.3">
      <c r="A138" s="25"/>
      <c r="B138" s="28"/>
      <c r="C138" s="7"/>
      <c r="D138" s="12"/>
      <c r="E138" s="8"/>
      <c r="F138" s="8"/>
      <c r="G138" s="8"/>
      <c r="H138" s="12"/>
      <c r="I138" s="7"/>
      <c r="J138" s="7"/>
      <c r="K138" s="7"/>
      <c r="L138" s="7"/>
      <c r="M138" s="7"/>
      <c r="N138" s="8"/>
      <c r="O138" s="8"/>
    </row>
    <row r="139" spans="1:15" ht="43.15" customHeight="1" x14ac:dyDescent="0.3">
      <c r="A139" s="25"/>
      <c r="B139" s="28"/>
      <c r="C139" s="7"/>
      <c r="D139" s="12"/>
      <c r="E139" s="8"/>
      <c r="F139" s="8"/>
      <c r="G139" s="8"/>
      <c r="H139" s="12"/>
      <c r="I139" s="7"/>
      <c r="J139" s="7"/>
      <c r="K139" s="7"/>
      <c r="L139" s="7"/>
      <c r="M139" s="7"/>
      <c r="N139" s="8"/>
      <c r="O139" s="8"/>
    </row>
    <row r="140" spans="1:15" ht="43.15" customHeight="1" x14ac:dyDescent="0.3">
      <c r="A140" s="25"/>
      <c r="B140" s="28"/>
      <c r="C140" s="7"/>
      <c r="D140" s="12"/>
      <c r="E140" s="8"/>
      <c r="F140" s="8"/>
      <c r="G140" s="8"/>
      <c r="H140" s="12"/>
      <c r="I140" s="7"/>
      <c r="J140" s="7"/>
      <c r="K140" s="7"/>
      <c r="L140" s="7"/>
      <c r="M140" s="7"/>
      <c r="N140" s="8"/>
      <c r="O140" s="8"/>
    </row>
    <row r="141" spans="1:15" ht="43.15" customHeight="1" x14ac:dyDescent="0.3">
      <c r="A141" s="25"/>
      <c r="B141" s="28"/>
      <c r="C141" s="7"/>
      <c r="D141" s="12"/>
      <c r="E141" s="8"/>
      <c r="F141" s="8"/>
      <c r="G141" s="8"/>
      <c r="H141" s="12"/>
      <c r="I141" s="7"/>
      <c r="J141" s="7"/>
      <c r="K141" s="7"/>
      <c r="L141" s="7"/>
      <c r="M141" s="7"/>
      <c r="N141" s="8"/>
      <c r="O141" s="8"/>
    </row>
    <row r="142" spans="1:15" ht="43.15" customHeight="1" x14ac:dyDescent="0.3">
      <c r="A142" s="25"/>
      <c r="B142" s="28"/>
      <c r="C142" s="7"/>
      <c r="D142" s="12"/>
      <c r="E142" s="8"/>
      <c r="F142" s="8"/>
      <c r="G142" s="8"/>
      <c r="H142" s="12"/>
      <c r="I142" s="7"/>
      <c r="J142" s="7"/>
      <c r="K142" s="7"/>
      <c r="L142" s="7"/>
      <c r="M142" s="7"/>
      <c r="N142" s="8"/>
      <c r="O142" s="8"/>
    </row>
    <row r="143" spans="1:15" ht="43.15" customHeight="1" x14ac:dyDescent="0.3">
      <c r="A143" s="25"/>
      <c r="B143" s="28"/>
      <c r="C143" s="7"/>
      <c r="D143" s="12"/>
      <c r="E143" s="8"/>
      <c r="F143" s="8"/>
      <c r="G143" s="8"/>
      <c r="H143" s="12"/>
      <c r="I143" s="7"/>
      <c r="J143" s="7"/>
      <c r="K143" s="7"/>
      <c r="L143" s="7"/>
      <c r="M143" s="7"/>
      <c r="N143" s="8"/>
      <c r="O143" s="8"/>
    </row>
    <row r="144" spans="1:15" ht="43.15" customHeight="1" x14ac:dyDescent="0.3">
      <c r="A144" s="25"/>
      <c r="B144" s="28"/>
      <c r="C144" s="7"/>
      <c r="D144" s="12"/>
      <c r="E144" s="8"/>
      <c r="F144" s="8"/>
      <c r="G144" s="8"/>
      <c r="H144" s="12"/>
      <c r="I144" s="7"/>
      <c r="J144" s="7"/>
      <c r="K144" s="7"/>
      <c r="L144" s="7"/>
      <c r="M144" s="7"/>
      <c r="N144" s="8"/>
      <c r="O144" s="8"/>
    </row>
    <row r="145" spans="1:15" ht="43.15" customHeight="1" x14ac:dyDescent="0.3">
      <c r="A145" s="25"/>
      <c r="B145" s="28"/>
      <c r="C145" s="7"/>
      <c r="D145" s="12"/>
      <c r="E145" s="8"/>
      <c r="F145" s="8"/>
      <c r="G145" s="8"/>
      <c r="H145" s="12"/>
      <c r="I145" s="7"/>
      <c r="J145" s="7"/>
      <c r="K145" s="7"/>
      <c r="L145" s="7"/>
      <c r="M145" s="7"/>
      <c r="N145" s="8"/>
      <c r="O145" s="8"/>
    </row>
    <row r="146" spans="1:15" ht="43.15" customHeight="1" x14ac:dyDescent="0.3">
      <c r="A146" s="25"/>
      <c r="B146" s="28"/>
      <c r="C146" s="7"/>
      <c r="D146" s="12"/>
      <c r="E146" s="8"/>
      <c r="F146" s="8"/>
      <c r="G146" s="8"/>
      <c r="H146" s="12"/>
      <c r="I146" s="7"/>
      <c r="J146" s="7"/>
      <c r="K146" s="7"/>
      <c r="L146" s="7"/>
      <c r="M146" s="7"/>
      <c r="N146" s="8"/>
      <c r="O146" s="8"/>
    </row>
    <row r="147" spans="1:15" ht="43.15" customHeight="1" x14ac:dyDescent="0.3">
      <c r="A147" s="25"/>
      <c r="B147" s="28"/>
      <c r="C147" s="7"/>
      <c r="D147" s="12"/>
      <c r="E147" s="8"/>
      <c r="F147" s="8"/>
      <c r="G147" s="8"/>
      <c r="H147" s="12"/>
      <c r="I147" s="7"/>
      <c r="J147" s="7"/>
      <c r="K147" s="7"/>
      <c r="L147" s="7"/>
      <c r="M147" s="7"/>
      <c r="N147" s="8"/>
      <c r="O147" s="8"/>
    </row>
    <row r="148" spans="1:15" ht="43.15" customHeight="1" x14ac:dyDescent="0.3">
      <c r="A148" s="25"/>
      <c r="B148" s="28"/>
      <c r="C148" s="7"/>
      <c r="D148" s="12"/>
      <c r="E148" s="8"/>
      <c r="F148" s="8"/>
      <c r="G148" s="8"/>
      <c r="H148" s="12"/>
      <c r="I148" s="7"/>
      <c r="J148" s="7"/>
      <c r="K148" s="7"/>
      <c r="L148" s="7"/>
      <c r="M148" s="7"/>
      <c r="N148" s="8"/>
      <c r="O148" s="8"/>
    </row>
    <row r="149" spans="1:15" ht="43.15" customHeight="1" x14ac:dyDescent="0.3">
      <c r="A149" s="25"/>
      <c r="B149" s="28"/>
      <c r="C149" s="7"/>
      <c r="D149" s="12"/>
      <c r="E149" s="8"/>
      <c r="F149" s="8"/>
      <c r="G149" s="8"/>
      <c r="H149" s="12"/>
      <c r="I149" s="7"/>
      <c r="J149" s="7"/>
      <c r="K149" s="7"/>
      <c r="L149" s="7"/>
      <c r="M149" s="7"/>
      <c r="N149" s="8"/>
      <c r="O149" s="8"/>
    </row>
    <row r="150" spans="1:15" ht="43.15" customHeight="1" x14ac:dyDescent="0.3">
      <c r="A150" s="25"/>
      <c r="B150" s="28"/>
      <c r="C150" s="7"/>
      <c r="D150" s="12"/>
      <c r="E150" s="8"/>
      <c r="F150" s="8"/>
      <c r="G150" s="8"/>
      <c r="H150" s="12"/>
      <c r="I150" s="7"/>
      <c r="J150" s="7"/>
      <c r="K150" s="7"/>
      <c r="L150" s="7"/>
      <c r="M150" s="7"/>
      <c r="N150" s="8"/>
      <c r="O150" s="8"/>
    </row>
    <row r="151" spans="1:15" ht="43.15" customHeight="1" x14ac:dyDescent="0.3">
      <c r="A151" s="25"/>
      <c r="B151" s="28"/>
      <c r="C151" s="7"/>
      <c r="D151" s="12"/>
      <c r="E151" s="8"/>
      <c r="F151" s="8"/>
      <c r="G151" s="8"/>
      <c r="H151" s="12"/>
      <c r="I151" s="7"/>
      <c r="J151" s="7"/>
      <c r="K151" s="7"/>
      <c r="L151" s="7"/>
      <c r="M151" s="7"/>
      <c r="N151" s="8"/>
      <c r="O151" s="8"/>
    </row>
    <row r="152" spans="1:15" ht="43.15" customHeight="1" x14ac:dyDescent="0.3">
      <c r="A152" s="25"/>
      <c r="B152" s="28"/>
      <c r="C152" s="7"/>
      <c r="D152" s="12"/>
      <c r="E152" s="8"/>
      <c r="F152" s="8"/>
      <c r="G152" s="8"/>
      <c r="H152" s="12"/>
      <c r="I152" s="7"/>
      <c r="J152" s="7"/>
      <c r="K152" s="7"/>
      <c r="L152" s="7"/>
      <c r="M152" s="7"/>
      <c r="N152" s="8"/>
      <c r="O152" s="8"/>
    </row>
    <row r="153" spans="1:15" ht="43.15" customHeight="1" x14ac:dyDescent="0.3">
      <c r="A153" s="25"/>
      <c r="B153" s="28"/>
      <c r="C153" s="7"/>
      <c r="D153" s="12"/>
      <c r="E153" s="8"/>
      <c r="F153" s="8"/>
      <c r="G153" s="8"/>
      <c r="H153" s="12"/>
      <c r="I153" s="7"/>
      <c r="J153" s="7"/>
      <c r="K153" s="7"/>
      <c r="L153" s="7"/>
      <c r="M153" s="7"/>
      <c r="N153" s="8"/>
      <c r="O153" s="8"/>
    </row>
    <row r="154" spans="1:15" ht="43.15" customHeight="1" x14ac:dyDescent="0.3">
      <c r="A154" s="25"/>
      <c r="B154" s="28"/>
      <c r="C154" s="7"/>
      <c r="D154" s="12"/>
      <c r="E154" s="8"/>
      <c r="F154" s="8"/>
      <c r="G154" s="8"/>
      <c r="H154" s="12"/>
      <c r="I154" s="7"/>
      <c r="J154" s="7"/>
      <c r="K154" s="7"/>
      <c r="L154" s="7"/>
      <c r="M154" s="7"/>
      <c r="N154" s="8"/>
      <c r="O154" s="8"/>
    </row>
    <row r="155" spans="1:15" ht="43.15" customHeight="1" x14ac:dyDescent="0.3">
      <c r="A155" s="25"/>
      <c r="B155" s="28"/>
      <c r="C155" s="7"/>
      <c r="D155" s="12"/>
      <c r="E155" s="8"/>
      <c r="F155" s="8"/>
      <c r="G155" s="8"/>
      <c r="H155" s="12"/>
      <c r="I155" s="7"/>
      <c r="J155" s="7"/>
      <c r="K155" s="7"/>
      <c r="L155" s="7"/>
      <c r="M155" s="7"/>
      <c r="N155" s="8"/>
      <c r="O155" s="8"/>
    </row>
    <row r="156" spans="1:15" ht="43.15" customHeight="1" x14ac:dyDescent="0.3">
      <c r="A156" s="25"/>
      <c r="B156" s="28"/>
      <c r="C156" s="7"/>
      <c r="D156" s="12"/>
      <c r="E156" s="8"/>
      <c r="F156" s="8"/>
      <c r="G156" s="8"/>
      <c r="H156" s="12"/>
      <c r="I156" s="7"/>
      <c r="J156" s="7"/>
      <c r="K156" s="7"/>
      <c r="L156" s="7"/>
      <c r="M156" s="7"/>
      <c r="N156" s="8"/>
      <c r="O156" s="8"/>
    </row>
    <row r="157" spans="1:15" ht="43.15" customHeight="1" x14ac:dyDescent="0.3">
      <c r="A157" s="25"/>
      <c r="B157" s="28"/>
      <c r="C157" s="7"/>
      <c r="D157" s="12"/>
      <c r="E157" s="8"/>
      <c r="F157" s="8"/>
      <c r="G157" s="8"/>
      <c r="H157" s="12"/>
      <c r="I157" s="7"/>
      <c r="J157" s="7"/>
      <c r="K157" s="7"/>
      <c r="L157" s="7"/>
      <c r="M157" s="7"/>
      <c r="N157" s="8"/>
      <c r="O157" s="8"/>
    </row>
    <row r="158" spans="1:15" ht="43.15" customHeight="1" x14ac:dyDescent="0.3">
      <c r="A158" s="25"/>
      <c r="B158" s="28"/>
      <c r="C158" s="7"/>
      <c r="D158" s="12"/>
      <c r="E158" s="8"/>
      <c r="F158" s="8"/>
      <c r="G158" s="8"/>
      <c r="H158" s="12"/>
      <c r="I158" s="7"/>
      <c r="J158" s="7"/>
      <c r="K158" s="7"/>
      <c r="L158" s="7"/>
      <c r="M158" s="7"/>
      <c r="N158" s="8"/>
      <c r="O158" s="8"/>
    </row>
    <row r="159" spans="1:15" ht="43.15" customHeight="1" x14ac:dyDescent="0.3">
      <c r="A159" s="25"/>
      <c r="B159" s="28"/>
      <c r="C159" s="7"/>
      <c r="D159" s="12"/>
      <c r="E159" s="8"/>
      <c r="F159" s="8"/>
      <c r="G159" s="8"/>
      <c r="H159" s="12"/>
      <c r="I159" s="7"/>
      <c r="J159" s="7"/>
      <c r="K159" s="7"/>
      <c r="L159" s="7"/>
      <c r="M159" s="7"/>
      <c r="N159" s="8"/>
      <c r="O159" s="8"/>
    </row>
    <row r="160" spans="1:15" ht="43.15" customHeight="1" x14ac:dyDescent="0.3">
      <c r="A160" s="25"/>
      <c r="B160" s="28"/>
      <c r="C160" s="7"/>
      <c r="D160" s="12"/>
      <c r="E160" s="8"/>
      <c r="F160" s="8"/>
      <c r="G160" s="8"/>
      <c r="H160" s="12"/>
      <c r="I160" s="7"/>
      <c r="J160" s="7"/>
      <c r="K160" s="7"/>
      <c r="L160" s="7"/>
      <c r="M160" s="7"/>
      <c r="N160" s="8"/>
      <c r="O160" s="8"/>
    </row>
    <row r="161" spans="1:15" ht="43.15" customHeight="1" x14ac:dyDescent="0.3">
      <c r="A161" s="25"/>
      <c r="B161" s="28"/>
      <c r="C161" s="7"/>
      <c r="D161" s="12"/>
      <c r="E161" s="8"/>
      <c r="F161" s="8"/>
      <c r="G161" s="8"/>
      <c r="H161" s="12"/>
      <c r="I161" s="7"/>
      <c r="J161" s="7"/>
      <c r="K161" s="7"/>
      <c r="L161" s="7"/>
      <c r="M161" s="7"/>
      <c r="N161" s="8"/>
      <c r="O161" s="8"/>
    </row>
    <row r="162" spans="1:15" ht="43.15" customHeight="1" x14ac:dyDescent="0.3">
      <c r="A162" s="25"/>
      <c r="B162" s="28"/>
      <c r="C162" s="7"/>
      <c r="D162" s="12"/>
      <c r="E162" s="8"/>
      <c r="F162" s="8"/>
      <c r="G162" s="8"/>
      <c r="H162" s="8"/>
      <c r="I162" s="7"/>
      <c r="J162" s="7"/>
      <c r="K162" s="7"/>
      <c r="L162" s="7"/>
      <c r="M162" s="7"/>
      <c r="N162" s="8"/>
      <c r="O162" s="8"/>
    </row>
    <row r="163" spans="1:15" ht="43.15" customHeight="1" x14ac:dyDescent="0.3">
      <c r="A163" s="25"/>
      <c r="B163" s="28"/>
      <c r="C163" s="7"/>
      <c r="D163" s="12"/>
      <c r="E163" s="8"/>
      <c r="F163" s="8"/>
      <c r="G163" s="8"/>
      <c r="H163" s="8"/>
      <c r="I163" s="7"/>
      <c r="J163" s="7"/>
      <c r="K163" s="7"/>
      <c r="L163" s="7"/>
      <c r="M163" s="7"/>
      <c r="N163" s="8"/>
      <c r="O163" s="8"/>
    </row>
    <row r="164" spans="1:15" ht="43.15" customHeight="1" x14ac:dyDescent="0.3">
      <c r="A164" s="25"/>
      <c r="B164" s="28"/>
      <c r="C164" s="7"/>
      <c r="D164" s="12"/>
      <c r="E164" s="8"/>
      <c r="F164" s="8"/>
      <c r="G164" s="8"/>
      <c r="H164" s="8"/>
      <c r="I164" s="7"/>
      <c r="J164" s="7"/>
      <c r="K164" s="7"/>
      <c r="L164" s="7"/>
      <c r="M164" s="7"/>
      <c r="N164" s="8"/>
      <c r="O164" s="8"/>
    </row>
    <row r="165" spans="1:15" ht="43.15" customHeight="1" x14ac:dyDescent="0.3">
      <c r="A165" s="25"/>
      <c r="B165" s="28"/>
      <c r="C165" s="7"/>
      <c r="D165" s="12"/>
      <c r="E165" s="8"/>
      <c r="F165" s="8"/>
      <c r="G165" s="8"/>
      <c r="H165" s="8"/>
      <c r="I165" s="7"/>
      <c r="J165" s="7"/>
      <c r="K165" s="7"/>
      <c r="L165" s="7"/>
      <c r="M165" s="7"/>
      <c r="N165" s="8"/>
      <c r="O165" s="8"/>
    </row>
    <row r="166" spans="1:15" ht="43.15" customHeight="1" x14ac:dyDescent="0.3">
      <c r="A166" s="25"/>
      <c r="B166" s="28"/>
      <c r="C166" s="7"/>
      <c r="D166" s="12"/>
      <c r="E166" s="8"/>
      <c r="F166" s="8"/>
      <c r="G166" s="8"/>
      <c r="H166" s="8"/>
      <c r="I166" s="7"/>
      <c r="J166" s="7"/>
      <c r="K166" s="7"/>
      <c r="L166" s="7"/>
      <c r="M166" s="7"/>
      <c r="N166" s="8"/>
      <c r="O166" s="8"/>
    </row>
    <row r="167" spans="1:15" ht="43.15" customHeight="1" x14ac:dyDescent="0.3">
      <c r="A167" s="25"/>
      <c r="B167" s="28"/>
      <c r="C167" s="7"/>
      <c r="D167" s="12"/>
      <c r="E167" s="8"/>
      <c r="F167" s="8"/>
      <c r="G167" s="8"/>
      <c r="H167" s="8"/>
      <c r="I167" s="7"/>
      <c r="J167" s="7"/>
      <c r="K167" s="7"/>
      <c r="L167" s="7"/>
      <c r="M167" s="7"/>
      <c r="N167" s="8"/>
      <c r="O167" s="8"/>
    </row>
    <row r="168" spans="1:15" ht="43.15" customHeight="1" x14ac:dyDescent="0.3">
      <c r="A168" s="25"/>
      <c r="B168" s="28"/>
      <c r="C168" s="7"/>
      <c r="D168" s="12"/>
      <c r="E168" s="8"/>
      <c r="F168" s="8"/>
      <c r="G168" s="8"/>
      <c r="H168" s="8"/>
      <c r="I168" s="7"/>
      <c r="J168" s="7"/>
      <c r="K168" s="7"/>
      <c r="L168" s="7"/>
      <c r="M168" s="7"/>
      <c r="N168" s="8"/>
      <c r="O168" s="8"/>
    </row>
    <row r="169" spans="1:15" ht="43.15" customHeight="1" x14ac:dyDescent="0.3">
      <c r="A169" s="25"/>
      <c r="B169" s="28"/>
      <c r="C169" s="7"/>
      <c r="D169" s="12"/>
      <c r="E169" s="8"/>
      <c r="F169" s="8"/>
      <c r="G169" s="8"/>
      <c r="H169" s="8"/>
      <c r="I169" s="7"/>
      <c r="J169" s="7"/>
      <c r="K169" s="7"/>
      <c r="L169" s="7"/>
      <c r="M169" s="7"/>
      <c r="N169" s="8"/>
      <c r="O169" s="8"/>
    </row>
    <row r="170" spans="1:15" ht="43.15" customHeight="1" x14ac:dyDescent="0.3">
      <c r="A170" s="25"/>
      <c r="B170" s="28"/>
      <c r="C170" s="7"/>
      <c r="D170" s="12"/>
      <c r="E170" s="8"/>
      <c r="F170" s="8"/>
      <c r="G170" s="8"/>
      <c r="H170" s="8"/>
      <c r="I170" s="7"/>
      <c r="J170" s="7"/>
      <c r="K170" s="7"/>
      <c r="L170" s="7"/>
      <c r="M170" s="7"/>
      <c r="N170" s="8"/>
      <c r="O170" s="8"/>
    </row>
    <row r="171" spans="1:15" ht="43.15" customHeight="1" x14ac:dyDescent="0.3">
      <c r="A171" s="25"/>
      <c r="B171" s="28"/>
      <c r="C171" s="7"/>
      <c r="D171" s="12"/>
      <c r="E171" s="8"/>
      <c r="F171" s="8"/>
      <c r="G171" s="8"/>
      <c r="H171" s="8"/>
      <c r="I171" s="7"/>
      <c r="J171" s="7"/>
      <c r="K171" s="7"/>
      <c r="L171" s="7"/>
      <c r="M171" s="7"/>
      <c r="N171" s="8"/>
      <c r="O171" s="8"/>
    </row>
    <row r="172" spans="1:15" ht="43.15" customHeight="1" x14ac:dyDescent="0.3">
      <c r="A172" s="25"/>
      <c r="B172" s="28"/>
      <c r="C172" s="7"/>
      <c r="D172" s="12"/>
      <c r="E172" s="8"/>
      <c r="F172" s="8"/>
      <c r="G172" s="8"/>
      <c r="H172" s="8"/>
      <c r="I172" s="7"/>
      <c r="J172" s="7"/>
      <c r="K172" s="7"/>
      <c r="L172" s="7"/>
      <c r="M172" s="7"/>
      <c r="N172" s="8"/>
      <c r="O172" s="8"/>
    </row>
    <row r="173" spans="1:15" ht="43.15" customHeight="1" x14ac:dyDescent="0.3">
      <c r="A173" s="25"/>
      <c r="B173" s="28"/>
      <c r="C173" s="7"/>
      <c r="D173" s="12"/>
      <c r="E173" s="8"/>
      <c r="F173" s="8"/>
      <c r="G173" s="8"/>
      <c r="H173" s="8"/>
      <c r="I173" s="7"/>
      <c r="J173" s="7"/>
      <c r="K173" s="7"/>
      <c r="L173" s="7"/>
      <c r="M173" s="7"/>
      <c r="N173" s="8"/>
      <c r="O173" s="8"/>
    </row>
    <row r="174" spans="1:15" ht="43.15" customHeight="1" x14ac:dyDescent="0.3">
      <c r="A174" s="25"/>
      <c r="B174" s="28"/>
      <c r="C174" s="7"/>
      <c r="D174" s="12"/>
      <c r="E174" s="8"/>
      <c r="F174" s="8"/>
      <c r="G174" s="8"/>
      <c r="H174" s="8"/>
      <c r="I174" s="7"/>
      <c r="J174" s="7"/>
      <c r="K174" s="7"/>
      <c r="L174" s="7"/>
      <c r="M174" s="7"/>
      <c r="N174" s="8"/>
      <c r="O174" s="8"/>
    </row>
    <row r="175" spans="1:15" ht="43.15" customHeight="1" x14ac:dyDescent="0.3">
      <c r="A175" s="25"/>
      <c r="B175" s="28"/>
      <c r="C175" s="7"/>
      <c r="D175" s="12"/>
      <c r="E175" s="8"/>
      <c r="F175" s="8"/>
      <c r="G175" s="8"/>
      <c r="H175" s="8"/>
      <c r="I175" s="7"/>
      <c r="J175" s="7"/>
      <c r="K175" s="7"/>
      <c r="L175" s="7"/>
      <c r="M175" s="7"/>
      <c r="N175" s="8"/>
      <c r="O175" s="8"/>
    </row>
    <row r="176" spans="1:15" ht="43.15" customHeight="1" x14ac:dyDescent="0.3">
      <c r="A176" s="25"/>
      <c r="B176" s="28"/>
      <c r="C176" s="7"/>
      <c r="D176" s="12"/>
      <c r="E176" s="8"/>
      <c r="F176" s="8"/>
      <c r="G176" s="8"/>
      <c r="H176" s="8"/>
      <c r="I176" s="7"/>
      <c r="J176" s="7"/>
      <c r="K176" s="7"/>
      <c r="L176" s="7"/>
      <c r="M176" s="7"/>
      <c r="N176" s="8"/>
      <c r="O176" s="8"/>
    </row>
    <row r="177" spans="1:15" ht="43.15" customHeight="1" x14ac:dyDescent="0.3">
      <c r="A177" s="25"/>
      <c r="B177" s="28"/>
      <c r="C177" s="7"/>
      <c r="D177" s="12"/>
      <c r="E177" s="8"/>
      <c r="F177" s="8"/>
      <c r="G177" s="8"/>
      <c r="H177" s="8"/>
      <c r="I177" s="7"/>
      <c r="J177" s="7"/>
      <c r="K177" s="7"/>
      <c r="L177" s="7"/>
      <c r="M177" s="7"/>
      <c r="N177" s="8"/>
      <c r="O177" s="8"/>
    </row>
    <row r="178" spans="1:15" ht="43.15" customHeight="1" x14ac:dyDescent="0.3">
      <c r="A178" s="25"/>
      <c r="B178" s="28"/>
      <c r="C178" s="7"/>
      <c r="D178" s="12"/>
      <c r="E178" s="8"/>
      <c r="F178" s="8"/>
      <c r="G178" s="8"/>
      <c r="H178" s="8"/>
      <c r="I178" s="7"/>
      <c r="J178" s="7"/>
      <c r="K178" s="7"/>
      <c r="L178" s="7"/>
      <c r="M178" s="7"/>
      <c r="N178" s="8"/>
      <c r="O178" s="8"/>
    </row>
    <row r="179" spans="1:15" ht="43.15" customHeight="1" x14ac:dyDescent="0.3">
      <c r="A179" s="25"/>
      <c r="B179" s="28"/>
      <c r="C179" s="7"/>
      <c r="D179" s="12"/>
      <c r="E179" s="8"/>
      <c r="F179" s="8"/>
      <c r="G179" s="8"/>
      <c r="H179" s="8"/>
      <c r="I179" s="7"/>
      <c r="J179" s="7"/>
      <c r="K179" s="7"/>
      <c r="L179" s="7"/>
      <c r="M179" s="7"/>
      <c r="N179" s="8"/>
      <c r="O179" s="8"/>
    </row>
    <row r="180" spans="1:15" ht="43.15" customHeight="1" x14ac:dyDescent="0.3">
      <c r="A180" s="25"/>
      <c r="B180" s="28"/>
      <c r="C180" s="7"/>
      <c r="D180" s="12"/>
      <c r="E180" s="8"/>
      <c r="F180" s="8"/>
      <c r="G180" s="8"/>
      <c r="H180" s="8"/>
      <c r="I180" s="7"/>
      <c r="J180" s="7"/>
      <c r="K180" s="7"/>
      <c r="L180" s="7"/>
      <c r="M180" s="7"/>
      <c r="N180" s="8"/>
      <c r="O180" s="8"/>
    </row>
    <row r="181" spans="1:15" ht="43.15" customHeight="1" x14ac:dyDescent="0.3">
      <c r="A181" s="25"/>
      <c r="B181" s="28"/>
      <c r="C181" s="7"/>
      <c r="D181" s="12"/>
      <c r="E181" s="8"/>
      <c r="F181" s="8"/>
      <c r="G181" s="8"/>
      <c r="H181" s="8"/>
      <c r="I181" s="7"/>
      <c r="J181" s="7"/>
      <c r="K181" s="7"/>
      <c r="L181" s="7"/>
      <c r="M181" s="7"/>
      <c r="N181" s="8"/>
      <c r="O181" s="8"/>
    </row>
    <row r="182" spans="1:15" ht="43.15" customHeight="1" x14ac:dyDescent="0.3">
      <c r="A182" s="25"/>
      <c r="B182" s="28"/>
      <c r="C182" s="7"/>
      <c r="D182" s="12"/>
      <c r="E182" s="8"/>
      <c r="F182" s="8"/>
      <c r="G182" s="8"/>
      <c r="H182" s="8"/>
      <c r="I182" s="7"/>
      <c r="J182" s="7"/>
      <c r="K182" s="7"/>
      <c r="L182" s="7"/>
      <c r="M182" s="7"/>
      <c r="N182" s="8"/>
      <c r="O182" s="8"/>
    </row>
    <row r="183" spans="1:15" ht="43.15" customHeight="1" x14ac:dyDescent="0.3">
      <c r="A183" s="25"/>
      <c r="B183" s="28"/>
      <c r="C183" s="7"/>
      <c r="D183" s="12"/>
      <c r="E183" s="8"/>
      <c r="F183" s="8"/>
      <c r="G183" s="8"/>
      <c r="H183" s="8"/>
      <c r="I183" s="7"/>
      <c r="J183" s="7"/>
      <c r="K183" s="7"/>
      <c r="L183" s="7"/>
      <c r="M183" s="7"/>
      <c r="N183" s="8"/>
      <c r="O183" s="8"/>
    </row>
    <row r="184" spans="1:15" ht="43.15" customHeight="1" x14ac:dyDescent="0.3">
      <c r="A184" s="25"/>
      <c r="B184" s="28"/>
      <c r="C184" s="7"/>
      <c r="D184" s="12"/>
      <c r="E184" s="8"/>
      <c r="F184" s="8"/>
      <c r="G184" s="8"/>
      <c r="H184" s="8"/>
      <c r="I184" s="7"/>
      <c r="J184" s="7"/>
      <c r="K184" s="7"/>
      <c r="L184" s="7"/>
      <c r="M184" s="7"/>
      <c r="N184" s="8"/>
      <c r="O184" s="8"/>
    </row>
    <row r="185" spans="1:15" ht="43.15" customHeight="1" x14ac:dyDescent="0.3">
      <c r="A185" s="25"/>
      <c r="B185" s="28"/>
      <c r="C185" s="7"/>
      <c r="D185" s="12"/>
      <c r="E185" s="8"/>
      <c r="F185" s="8"/>
      <c r="G185" s="8"/>
      <c r="H185" s="8"/>
      <c r="I185" s="7"/>
      <c r="J185" s="7"/>
      <c r="K185" s="7"/>
      <c r="L185" s="7"/>
      <c r="M185" s="7"/>
      <c r="N185" s="8"/>
      <c r="O185" s="8"/>
    </row>
    <row r="186" spans="1:15" ht="43.15" customHeight="1" x14ac:dyDescent="0.3">
      <c r="A186" s="25"/>
      <c r="B186" s="28"/>
      <c r="C186" s="7"/>
      <c r="D186" s="12"/>
      <c r="E186" s="8"/>
      <c r="F186" s="8"/>
      <c r="G186" s="8"/>
      <c r="H186" s="8"/>
      <c r="I186" s="7"/>
      <c r="J186" s="7"/>
      <c r="K186" s="7"/>
      <c r="L186" s="7"/>
      <c r="M186" s="7"/>
      <c r="N186" s="8"/>
      <c r="O186" s="8"/>
    </row>
    <row r="187" spans="1:15" ht="43.15" customHeight="1" x14ac:dyDescent="0.3">
      <c r="A187" s="25"/>
      <c r="B187" s="28"/>
      <c r="C187" s="7"/>
      <c r="D187" s="12"/>
      <c r="E187" s="8"/>
      <c r="F187" s="8"/>
      <c r="G187" s="8"/>
      <c r="H187" s="8"/>
      <c r="I187" s="7"/>
      <c r="J187" s="7"/>
      <c r="K187" s="7"/>
      <c r="L187" s="7"/>
      <c r="M187" s="7"/>
      <c r="N187" s="8"/>
      <c r="O187" s="8"/>
    </row>
    <row r="188" spans="1:15" ht="43.15" customHeight="1" x14ac:dyDescent="0.3">
      <c r="A188" s="25"/>
      <c r="B188" s="28"/>
      <c r="C188" s="7"/>
      <c r="D188" s="12"/>
      <c r="E188" s="8"/>
      <c r="F188" s="8"/>
      <c r="G188" s="8"/>
      <c r="H188" s="8"/>
      <c r="I188" s="7"/>
      <c r="J188" s="7"/>
      <c r="K188" s="7"/>
      <c r="L188" s="7"/>
      <c r="M188" s="7"/>
      <c r="N188" s="8"/>
      <c r="O188" s="8"/>
    </row>
    <row r="189" spans="1:15" ht="43.15" customHeight="1" x14ac:dyDescent="0.3">
      <c r="A189" s="25"/>
      <c r="B189" s="28"/>
      <c r="C189" s="7"/>
      <c r="D189" s="12"/>
      <c r="E189" s="8"/>
      <c r="F189" s="8"/>
      <c r="G189" s="8"/>
      <c r="H189" s="8"/>
      <c r="I189" s="7"/>
      <c r="J189" s="7"/>
      <c r="K189" s="7"/>
      <c r="L189" s="7"/>
      <c r="M189" s="7"/>
      <c r="N189" s="8"/>
      <c r="O189" s="8"/>
    </row>
    <row r="190" spans="1:15" ht="43.15" customHeight="1" x14ac:dyDescent="0.3">
      <c r="A190" s="25"/>
      <c r="B190" s="28"/>
      <c r="C190" s="7"/>
      <c r="D190" s="12"/>
      <c r="E190" s="8"/>
      <c r="F190" s="8"/>
      <c r="G190" s="8"/>
      <c r="H190" s="8"/>
      <c r="I190" s="7"/>
      <c r="J190" s="7"/>
      <c r="K190" s="7"/>
      <c r="L190" s="7"/>
      <c r="M190" s="7"/>
      <c r="N190" s="8"/>
      <c r="O190" s="8"/>
    </row>
    <row r="191" spans="1:15" ht="43.15" customHeight="1" x14ac:dyDescent="0.3">
      <c r="A191" s="25"/>
      <c r="B191" s="28"/>
      <c r="C191" s="7"/>
      <c r="D191" s="12"/>
      <c r="E191" s="8"/>
      <c r="F191" s="8"/>
      <c r="G191" s="8"/>
      <c r="H191" s="8"/>
      <c r="I191" s="7"/>
      <c r="J191" s="7"/>
      <c r="K191" s="7"/>
      <c r="L191" s="7"/>
      <c r="M191" s="7"/>
      <c r="N191" s="8"/>
      <c r="O191" s="8"/>
    </row>
    <row r="192" spans="1:15" ht="43.15" customHeight="1" x14ac:dyDescent="0.3">
      <c r="A192" s="25"/>
      <c r="B192" s="28"/>
      <c r="C192" s="7"/>
      <c r="D192" s="12"/>
      <c r="E192" s="8"/>
      <c r="F192" s="8"/>
      <c r="G192" s="8"/>
      <c r="H192" s="8"/>
      <c r="I192" s="7"/>
      <c r="J192" s="7"/>
      <c r="K192" s="7"/>
      <c r="L192" s="7"/>
      <c r="M192" s="7"/>
      <c r="N192" s="8"/>
      <c r="O192" s="8"/>
    </row>
    <row r="193" spans="1:15" ht="43.15" customHeight="1" x14ac:dyDescent="0.3">
      <c r="A193" s="25"/>
      <c r="B193" s="28"/>
      <c r="C193" s="7"/>
      <c r="D193" s="12"/>
      <c r="E193" s="8"/>
      <c r="F193" s="8"/>
      <c r="G193" s="8"/>
      <c r="H193" s="8"/>
      <c r="I193" s="7"/>
      <c r="J193" s="7"/>
      <c r="K193" s="7"/>
      <c r="L193" s="7"/>
      <c r="M193" s="7"/>
      <c r="N193" s="8"/>
      <c r="O193" s="8"/>
    </row>
    <row r="194" spans="1:15" ht="43.15" customHeight="1" x14ac:dyDescent="0.3">
      <c r="A194" s="25"/>
      <c r="B194" s="28"/>
      <c r="C194" s="7"/>
      <c r="D194" s="12"/>
      <c r="E194" s="8"/>
      <c r="F194" s="8"/>
      <c r="G194" s="8"/>
      <c r="H194" s="8"/>
      <c r="I194" s="7"/>
      <c r="J194" s="7"/>
      <c r="K194" s="7"/>
      <c r="L194" s="7"/>
      <c r="M194" s="7"/>
      <c r="N194" s="8"/>
      <c r="O194" s="8"/>
    </row>
    <row r="195" spans="1:15" ht="43.15" customHeight="1" x14ac:dyDescent="0.3">
      <c r="A195" s="25"/>
      <c r="B195" s="28"/>
      <c r="C195" s="7"/>
      <c r="D195" s="12"/>
      <c r="E195" s="8"/>
      <c r="F195" s="8"/>
      <c r="G195" s="8"/>
      <c r="H195" s="8"/>
      <c r="I195" s="7"/>
      <c r="J195" s="7"/>
      <c r="K195" s="7"/>
      <c r="L195" s="7"/>
      <c r="M195" s="7"/>
      <c r="N195" s="8"/>
      <c r="O195" s="8"/>
    </row>
    <row r="196" spans="1:15" ht="43.15" customHeight="1" x14ac:dyDescent="0.3">
      <c r="A196" s="25"/>
      <c r="B196" s="28"/>
      <c r="C196" s="7"/>
      <c r="D196" s="12"/>
      <c r="E196" s="8"/>
      <c r="F196" s="8"/>
      <c r="G196" s="8"/>
      <c r="H196" s="8"/>
      <c r="I196" s="7"/>
      <c r="J196" s="7"/>
      <c r="K196" s="7"/>
      <c r="L196" s="7"/>
      <c r="M196" s="7"/>
      <c r="N196" s="8"/>
      <c r="O196" s="8"/>
    </row>
    <row r="197" spans="1:15" ht="43.15" customHeight="1" x14ac:dyDescent="0.3">
      <c r="A197" s="25"/>
      <c r="B197" s="28"/>
      <c r="C197" s="7"/>
      <c r="D197" s="12"/>
      <c r="E197" s="8"/>
      <c r="F197" s="8"/>
      <c r="G197" s="8"/>
      <c r="H197" s="8"/>
      <c r="I197" s="7"/>
      <c r="J197" s="7"/>
      <c r="K197" s="7"/>
      <c r="L197" s="7"/>
      <c r="M197" s="7"/>
      <c r="N197" s="8"/>
      <c r="O197" s="8"/>
    </row>
    <row r="198" spans="1:15" ht="43.15" customHeight="1" x14ac:dyDescent="0.3">
      <c r="A198" s="25"/>
      <c r="B198" s="28"/>
      <c r="C198" s="7"/>
      <c r="D198" s="12"/>
      <c r="E198" s="8"/>
      <c r="F198" s="8"/>
      <c r="G198" s="8"/>
      <c r="H198" s="8"/>
      <c r="I198" s="7"/>
      <c r="J198" s="7"/>
      <c r="K198" s="7"/>
      <c r="L198" s="7"/>
      <c r="M198" s="7"/>
      <c r="N198" s="8"/>
      <c r="O198" s="8"/>
    </row>
    <row r="199" spans="1:15" ht="43.15" customHeight="1" x14ac:dyDescent="0.3">
      <c r="A199" s="25"/>
      <c r="B199" s="28"/>
      <c r="C199" s="7"/>
      <c r="D199" s="12"/>
      <c r="E199" s="8"/>
      <c r="F199" s="8"/>
      <c r="G199" s="8"/>
      <c r="H199" s="8"/>
      <c r="I199" s="7"/>
      <c r="J199" s="7"/>
      <c r="K199" s="7"/>
      <c r="L199" s="7"/>
      <c r="M199" s="7"/>
      <c r="N199" s="8"/>
      <c r="O199" s="8"/>
    </row>
    <row r="200" spans="1:15" ht="43.15" customHeight="1" x14ac:dyDescent="0.3">
      <c r="A200" s="25"/>
      <c r="B200" s="28"/>
      <c r="C200" s="7"/>
      <c r="D200" s="12"/>
      <c r="E200" s="8"/>
      <c r="F200" s="8"/>
      <c r="G200" s="8"/>
      <c r="H200" s="8"/>
      <c r="I200" s="7"/>
      <c r="J200" s="7"/>
      <c r="K200" s="7"/>
      <c r="L200" s="7"/>
      <c r="M200" s="7"/>
      <c r="N200" s="8"/>
      <c r="O200" s="8"/>
    </row>
    <row r="201" spans="1:15" ht="43.15" customHeight="1" x14ac:dyDescent="0.3">
      <c r="A201" s="25"/>
      <c r="B201" s="28"/>
      <c r="C201" s="7"/>
      <c r="D201" s="12"/>
      <c r="E201" s="8"/>
      <c r="F201" s="8"/>
      <c r="G201" s="8"/>
      <c r="H201" s="8"/>
      <c r="I201" s="7"/>
      <c r="J201" s="7"/>
      <c r="K201" s="7"/>
      <c r="L201" s="7"/>
      <c r="M201" s="7"/>
      <c r="N201" s="8"/>
      <c r="O201" s="8"/>
    </row>
    <row r="202" spans="1:15" ht="43.15" customHeight="1" x14ac:dyDescent="0.3">
      <c r="A202" s="25"/>
      <c r="B202" s="28"/>
      <c r="C202" s="7"/>
      <c r="D202" s="12"/>
      <c r="E202" s="8"/>
      <c r="F202" s="8"/>
      <c r="G202" s="8"/>
      <c r="H202" s="8"/>
      <c r="I202" s="7"/>
      <c r="J202" s="7"/>
      <c r="K202" s="7"/>
      <c r="L202" s="7"/>
      <c r="M202" s="7"/>
      <c r="N202" s="8"/>
      <c r="O202" s="8"/>
    </row>
    <row r="203" spans="1:15" ht="43.15" customHeight="1" x14ac:dyDescent="0.3">
      <c r="A203" s="25"/>
      <c r="B203" s="28"/>
      <c r="C203" s="7"/>
      <c r="D203" s="12"/>
      <c r="E203" s="8"/>
      <c r="F203" s="8"/>
      <c r="G203" s="8"/>
      <c r="H203" s="8"/>
      <c r="I203" s="7"/>
      <c r="J203" s="7"/>
      <c r="K203" s="7"/>
      <c r="L203" s="7"/>
      <c r="M203" s="7"/>
      <c r="N203" s="8"/>
      <c r="O203" s="8"/>
    </row>
    <row r="204" spans="1:15" ht="43.15" customHeight="1" x14ac:dyDescent="0.3">
      <c r="A204" s="25"/>
      <c r="B204" s="28"/>
      <c r="C204" s="7"/>
      <c r="D204" s="12"/>
      <c r="E204" s="8"/>
      <c r="F204" s="8"/>
      <c r="G204" s="8"/>
      <c r="H204" s="8"/>
      <c r="I204" s="7"/>
      <c r="J204" s="7"/>
      <c r="K204" s="7"/>
      <c r="L204" s="7"/>
      <c r="M204" s="7"/>
      <c r="N204" s="8"/>
      <c r="O204" s="8"/>
    </row>
    <row r="205" spans="1:15" ht="43.15" customHeight="1" x14ac:dyDescent="0.3">
      <c r="A205" s="25"/>
      <c r="B205" s="28"/>
      <c r="C205" s="7"/>
      <c r="D205" s="12"/>
      <c r="E205" s="8"/>
      <c r="F205" s="8"/>
      <c r="G205" s="8"/>
      <c r="H205" s="8"/>
      <c r="I205" s="7"/>
      <c r="J205" s="7"/>
      <c r="K205" s="7"/>
      <c r="L205" s="7"/>
      <c r="M205" s="7"/>
      <c r="N205" s="8"/>
      <c r="O205" s="8"/>
    </row>
    <row r="206" spans="1:15" ht="43.15" customHeight="1" x14ac:dyDescent="0.3">
      <c r="A206" s="25"/>
      <c r="B206" s="28"/>
      <c r="C206" s="7"/>
      <c r="D206" s="12"/>
      <c r="E206" s="8"/>
      <c r="F206" s="8"/>
      <c r="G206" s="8"/>
      <c r="H206" s="8"/>
      <c r="I206" s="7"/>
      <c r="J206" s="7"/>
      <c r="K206" s="7"/>
      <c r="L206" s="7"/>
      <c r="M206" s="7"/>
      <c r="N206" s="8"/>
      <c r="O206" s="8"/>
    </row>
    <row r="207" spans="1:15" ht="43.15" customHeight="1" x14ac:dyDescent="0.3">
      <c r="A207" s="25"/>
      <c r="B207" s="28"/>
      <c r="C207" s="7"/>
      <c r="D207" s="12"/>
      <c r="E207" s="8"/>
      <c r="F207" s="8"/>
      <c r="G207" s="8"/>
      <c r="H207" s="8"/>
      <c r="I207" s="7"/>
      <c r="J207" s="7"/>
      <c r="K207" s="7"/>
      <c r="L207" s="7"/>
      <c r="M207" s="7"/>
      <c r="N207" s="8"/>
      <c r="O207" s="8"/>
    </row>
    <row r="208" spans="1:15" ht="43.15" customHeight="1" x14ac:dyDescent="0.3">
      <c r="A208" s="25"/>
      <c r="B208" s="28"/>
      <c r="C208" s="7"/>
      <c r="D208" s="12"/>
      <c r="E208" s="8"/>
      <c r="F208" s="8"/>
      <c r="G208" s="8"/>
      <c r="H208" s="8"/>
      <c r="I208" s="7"/>
      <c r="J208" s="7"/>
      <c r="K208" s="7"/>
      <c r="L208" s="7"/>
      <c r="M208" s="7"/>
      <c r="N208" s="8"/>
      <c r="O208" s="8"/>
    </row>
    <row r="209" spans="1:15" ht="43.15" customHeight="1" x14ac:dyDescent="0.3">
      <c r="A209" s="25"/>
      <c r="B209" s="28"/>
      <c r="C209" s="7"/>
      <c r="D209" s="12"/>
      <c r="E209" s="8"/>
      <c r="F209" s="8"/>
      <c r="G209" s="8"/>
      <c r="H209" s="8"/>
      <c r="I209" s="7"/>
      <c r="J209" s="7"/>
      <c r="K209" s="7"/>
      <c r="L209" s="7"/>
      <c r="M209" s="7"/>
      <c r="N209" s="8"/>
      <c r="O209" s="8"/>
    </row>
    <row r="210" spans="1:15" ht="43.15" customHeight="1" x14ac:dyDescent="0.3">
      <c r="A210" s="25"/>
      <c r="B210" s="28"/>
      <c r="C210" s="7"/>
      <c r="D210" s="12"/>
      <c r="E210" s="8"/>
      <c r="F210" s="8"/>
      <c r="G210" s="8"/>
      <c r="H210" s="8"/>
      <c r="I210" s="7"/>
      <c r="J210" s="7"/>
      <c r="K210" s="7"/>
      <c r="L210" s="7"/>
      <c r="M210" s="7"/>
      <c r="N210" s="8"/>
      <c r="O210" s="8"/>
    </row>
    <row r="211" spans="1:15" ht="43.15" customHeight="1" x14ac:dyDescent="0.3">
      <c r="A211" s="25"/>
      <c r="B211" s="28"/>
      <c r="C211" s="7"/>
      <c r="D211" s="12"/>
      <c r="E211" s="8"/>
      <c r="F211" s="8"/>
      <c r="G211" s="8"/>
      <c r="H211" s="8"/>
      <c r="I211" s="7"/>
      <c r="J211" s="7"/>
      <c r="K211" s="7"/>
      <c r="L211" s="7"/>
      <c r="M211" s="7"/>
      <c r="N211" s="8"/>
      <c r="O211" s="8"/>
    </row>
    <row r="212" spans="1:15" ht="43.15" customHeight="1" x14ac:dyDescent="0.3">
      <c r="A212" s="25"/>
      <c r="B212" s="28"/>
      <c r="C212" s="7"/>
      <c r="D212" s="12"/>
      <c r="E212" s="8"/>
      <c r="F212" s="8"/>
      <c r="G212" s="8"/>
      <c r="H212" s="8"/>
      <c r="I212" s="7"/>
      <c r="J212" s="7"/>
      <c r="K212" s="7"/>
      <c r="L212" s="7"/>
      <c r="M212" s="7"/>
      <c r="N212" s="8"/>
      <c r="O212" s="8"/>
    </row>
    <row r="213" spans="1:15" ht="43.15" customHeight="1" x14ac:dyDescent="0.3">
      <c r="A213" s="25"/>
      <c r="B213" s="28"/>
      <c r="C213" s="7"/>
      <c r="D213" s="12"/>
      <c r="E213" s="8"/>
      <c r="F213" s="8"/>
      <c r="G213" s="8"/>
      <c r="H213" s="8"/>
      <c r="I213" s="7"/>
      <c r="J213" s="7"/>
      <c r="K213" s="7"/>
      <c r="L213" s="7"/>
      <c r="M213" s="7"/>
      <c r="N213" s="8"/>
      <c r="O213" s="8"/>
    </row>
    <row r="214" spans="1:15" ht="43.15" customHeight="1" x14ac:dyDescent="0.3">
      <c r="A214" s="25"/>
      <c r="B214" s="28"/>
      <c r="C214" s="7"/>
      <c r="D214" s="12"/>
      <c r="E214" s="8"/>
      <c r="F214" s="8"/>
      <c r="G214" s="8"/>
      <c r="H214" s="8"/>
      <c r="I214" s="7"/>
      <c r="J214" s="7"/>
      <c r="K214" s="7"/>
      <c r="L214" s="7"/>
      <c r="M214" s="7"/>
      <c r="N214" s="8"/>
      <c r="O214" s="8"/>
    </row>
    <row r="215" spans="1:15" ht="43.15" customHeight="1" x14ac:dyDescent="0.3">
      <c r="A215" s="25"/>
      <c r="B215" s="28"/>
      <c r="C215" s="7"/>
      <c r="D215" s="12"/>
      <c r="E215" s="8"/>
      <c r="F215" s="8"/>
      <c r="G215" s="8"/>
      <c r="H215" s="8"/>
      <c r="I215" s="7"/>
      <c r="J215" s="7"/>
      <c r="K215" s="7"/>
      <c r="L215" s="7"/>
      <c r="M215" s="7"/>
      <c r="N215" s="8"/>
      <c r="O215" s="8"/>
    </row>
    <row r="216" spans="1:15" ht="43.15" customHeight="1" x14ac:dyDescent="0.3">
      <c r="A216" s="25"/>
      <c r="B216" s="28"/>
      <c r="C216" s="7"/>
      <c r="D216" s="12"/>
      <c r="E216" s="8"/>
      <c r="F216" s="8"/>
      <c r="G216" s="8"/>
      <c r="H216" s="8"/>
      <c r="I216" s="7"/>
      <c r="J216" s="7"/>
      <c r="K216" s="7"/>
      <c r="L216" s="7"/>
      <c r="M216" s="7"/>
      <c r="N216" s="8"/>
      <c r="O216" s="8"/>
    </row>
    <row r="217" spans="1:15" ht="43.15" customHeight="1" x14ac:dyDescent="0.3">
      <c r="A217" s="25"/>
      <c r="B217" s="28"/>
      <c r="C217" s="7"/>
      <c r="D217" s="12"/>
      <c r="E217" s="8"/>
      <c r="F217" s="8"/>
      <c r="G217" s="8"/>
      <c r="H217" s="8"/>
      <c r="I217" s="7"/>
      <c r="J217" s="7"/>
      <c r="K217" s="7"/>
      <c r="L217" s="7"/>
      <c r="M217" s="7"/>
      <c r="N217" s="8"/>
      <c r="O217" s="8"/>
    </row>
    <row r="218" spans="1:15" ht="43.15" customHeight="1" x14ac:dyDescent="0.3">
      <c r="A218" s="25"/>
      <c r="B218" s="28"/>
      <c r="C218" s="7"/>
      <c r="D218" s="12"/>
      <c r="E218" s="8"/>
      <c r="F218" s="8"/>
      <c r="G218" s="8"/>
      <c r="H218" s="8"/>
      <c r="I218" s="7"/>
      <c r="J218" s="7"/>
      <c r="K218" s="7"/>
      <c r="L218" s="7"/>
      <c r="M218" s="7"/>
      <c r="N218" s="8"/>
      <c r="O218" s="8"/>
    </row>
    <row r="219" spans="1:15" ht="43.15" customHeight="1" x14ac:dyDescent="0.3">
      <c r="A219" s="25"/>
      <c r="B219" s="28"/>
      <c r="C219" s="7"/>
      <c r="D219" s="12"/>
      <c r="E219" s="8"/>
      <c r="F219" s="8"/>
      <c r="G219" s="8"/>
      <c r="H219" s="8"/>
      <c r="I219" s="7"/>
      <c r="J219" s="7"/>
      <c r="K219" s="7"/>
      <c r="L219" s="7"/>
      <c r="M219" s="7"/>
      <c r="N219" s="8"/>
      <c r="O219" s="8"/>
    </row>
    <row r="220" spans="1:15" ht="43.15" customHeight="1" x14ac:dyDescent="0.3">
      <c r="A220" s="25"/>
      <c r="B220" s="28"/>
      <c r="C220" s="7"/>
      <c r="D220" s="12"/>
      <c r="E220" s="8"/>
      <c r="F220" s="8"/>
      <c r="G220" s="8"/>
      <c r="H220" s="8"/>
      <c r="I220" s="7"/>
      <c r="J220" s="7"/>
      <c r="K220" s="7"/>
      <c r="L220" s="7"/>
      <c r="M220" s="7"/>
      <c r="N220" s="8"/>
      <c r="O220" s="8"/>
    </row>
    <row r="221" spans="1:15" ht="43.15" customHeight="1" x14ac:dyDescent="0.3">
      <c r="A221" s="25"/>
      <c r="B221" s="28"/>
      <c r="C221" s="7"/>
      <c r="D221" s="12"/>
      <c r="E221" s="8"/>
      <c r="F221" s="8"/>
      <c r="G221" s="8"/>
      <c r="H221" s="8"/>
      <c r="I221" s="7"/>
      <c r="J221" s="7"/>
      <c r="K221" s="7"/>
      <c r="L221" s="7"/>
      <c r="M221" s="7"/>
      <c r="N221" s="8"/>
      <c r="O221" s="8"/>
    </row>
    <row r="222" spans="1:15" ht="43.15" customHeight="1" x14ac:dyDescent="0.3">
      <c r="A222" s="25"/>
      <c r="B222" s="28"/>
      <c r="C222" s="7"/>
      <c r="D222" s="12"/>
      <c r="E222" s="8"/>
      <c r="F222" s="8"/>
      <c r="G222" s="8"/>
      <c r="H222" s="8"/>
      <c r="I222" s="7"/>
      <c r="J222" s="7"/>
      <c r="K222" s="7"/>
      <c r="L222" s="7"/>
      <c r="M222" s="7"/>
      <c r="N222" s="8"/>
      <c r="O222" s="8"/>
    </row>
    <row r="223" spans="1:15" ht="43.15" customHeight="1" x14ac:dyDescent="0.3">
      <c r="A223" s="25"/>
      <c r="B223" s="28"/>
      <c r="C223" s="7"/>
      <c r="D223" s="12"/>
      <c r="E223" s="8"/>
      <c r="F223" s="8"/>
      <c r="G223" s="8"/>
      <c r="H223" s="8"/>
      <c r="I223" s="7"/>
      <c r="J223" s="7"/>
      <c r="K223" s="7"/>
      <c r="L223" s="7"/>
      <c r="M223" s="7"/>
      <c r="N223" s="8"/>
      <c r="O223" s="8"/>
    </row>
    <row r="224" spans="1:15" ht="43.15" customHeight="1" x14ac:dyDescent="0.3">
      <c r="A224" s="25"/>
      <c r="B224" s="28"/>
      <c r="C224" s="7"/>
      <c r="D224" s="12"/>
      <c r="E224" s="8"/>
      <c r="F224" s="8"/>
      <c r="G224" s="8"/>
      <c r="H224" s="8"/>
      <c r="I224" s="7"/>
      <c r="J224" s="7"/>
      <c r="K224" s="7"/>
      <c r="L224" s="7"/>
      <c r="M224" s="7"/>
      <c r="N224" s="8"/>
      <c r="O224" s="8"/>
    </row>
    <row r="225" spans="1:15" ht="43.15" customHeight="1" x14ac:dyDescent="0.3">
      <c r="A225" s="25"/>
      <c r="B225" s="28"/>
      <c r="C225" s="7"/>
      <c r="D225" s="12"/>
      <c r="E225" s="8"/>
      <c r="F225" s="8"/>
      <c r="G225" s="8"/>
      <c r="H225" s="8"/>
      <c r="I225" s="7"/>
      <c r="J225" s="7"/>
      <c r="K225" s="7"/>
      <c r="L225" s="7"/>
      <c r="M225" s="7"/>
      <c r="N225" s="8"/>
      <c r="O225" s="8"/>
    </row>
    <row r="226" spans="1:15" ht="43.15" customHeight="1" x14ac:dyDescent="0.3">
      <c r="A226" s="25"/>
      <c r="B226" s="28"/>
      <c r="C226" s="7"/>
      <c r="D226" s="12"/>
      <c r="E226" s="8"/>
      <c r="F226" s="8"/>
      <c r="G226" s="8"/>
      <c r="H226" s="8"/>
      <c r="I226" s="7"/>
      <c r="J226" s="7"/>
      <c r="K226" s="7"/>
      <c r="L226" s="7"/>
      <c r="M226" s="7"/>
      <c r="N226" s="8"/>
      <c r="O226" s="8"/>
    </row>
    <row r="227" spans="1:15" ht="43.15" customHeight="1" x14ac:dyDescent="0.3">
      <c r="A227" s="25"/>
      <c r="B227" s="28"/>
      <c r="C227" s="7"/>
      <c r="D227" s="12"/>
      <c r="E227" s="8"/>
      <c r="F227" s="8"/>
      <c r="G227" s="8"/>
      <c r="H227" s="8"/>
      <c r="I227" s="7"/>
      <c r="J227" s="7"/>
      <c r="K227" s="7"/>
      <c r="L227" s="7"/>
      <c r="M227" s="7"/>
      <c r="N227" s="8"/>
      <c r="O227" s="8"/>
    </row>
    <row r="228" spans="1:15" ht="43.15" customHeight="1" x14ac:dyDescent="0.3">
      <c r="A228" s="25"/>
      <c r="B228" s="28"/>
      <c r="C228" s="7"/>
      <c r="D228" s="12"/>
      <c r="E228" s="8"/>
      <c r="F228" s="8"/>
      <c r="G228" s="8"/>
      <c r="H228" s="8"/>
      <c r="I228" s="7"/>
      <c r="J228" s="7"/>
      <c r="K228" s="7"/>
      <c r="L228" s="7"/>
      <c r="M228" s="7"/>
      <c r="N228" s="8"/>
      <c r="O228" s="8"/>
    </row>
    <row r="229" spans="1:15" ht="43.15" customHeight="1" x14ac:dyDescent="0.3">
      <c r="A229" s="25"/>
      <c r="B229" s="28"/>
      <c r="C229" s="7"/>
      <c r="D229" s="12"/>
      <c r="E229" s="8"/>
      <c r="F229" s="8"/>
      <c r="G229" s="8"/>
      <c r="H229" s="8"/>
      <c r="I229" s="7"/>
      <c r="J229" s="7"/>
      <c r="K229" s="7"/>
      <c r="L229" s="7"/>
      <c r="M229" s="7"/>
      <c r="N229" s="8"/>
      <c r="O229" s="8"/>
    </row>
    <row r="230" spans="1:15" ht="43.15" customHeight="1" x14ac:dyDescent="0.3">
      <c r="A230" s="25"/>
      <c r="B230" s="28"/>
      <c r="C230" s="7"/>
      <c r="D230" s="12"/>
      <c r="E230" s="8"/>
      <c r="F230" s="8"/>
      <c r="G230" s="8"/>
      <c r="H230" s="8"/>
      <c r="I230" s="7"/>
      <c r="J230" s="7"/>
      <c r="K230" s="7"/>
      <c r="L230" s="7"/>
      <c r="M230" s="7"/>
      <c r="N230" s="8"/>
      <c r="O230" s="8"/>
    </row>
    <row r="231" spans="1:15" ht="43.15" customHeight="1" x14ac:dyDescent="0.3">
      <c r="A231" s="25"/>
      <c r="B231" s="28"/>
      <c r="C231" s="7"/>
      <c r="D231" s="12"/>
      <c r="E231" s="8"/>
      <c r="F231" s="8"/>
      <c r="G231" s="8"/>
      <c r="H231" s="8"/>
      <c r="I231" s="7"/>
      <c r="J231" s="7"/>
      <c r="K231" s="7"/>
      <c r="L231" s="7"/>
      <c r="M231" s="7"/>
      <c r="N231" s="8"/>
      <c r="O231" s="8"/>
    </row>
    <row r="232" spans="1:15" ht="43.15" customHeight="1" x14ac:dyDescent="0.3">
      <c r="A232" s="25"/>
      <c r="B232" s="28"/>
      <c r="C232" s="7"/>
      <c r="D232" s="12"/>
      <c r="E232" s="8"/>
      <c r="F232" s="8"/>
      <c r="G232" s="8"/>
      <c r="H232" s="8"/>
      <c r="I232" s="7"/>
      <c r="J232" s="7"/>
      <c r="K232" s="7"/>
      <c r="L232" s="7"/>
      <c r="M232" s="7"/>
      <c r="N232" s="8"/>
      <c r="O232" s="8"/>
    </row>
    <row r="233" spans="1:15" ht="43.15" customHeight="1" x14ac:dyDescent="0.3">
      <c r="A233" s="25"/>
      <c r="B233" s="28"/>
      <c r="C233" s="7"/>
      <c r="D233" s="12"/>
      <c r="E233" s="8"/>
      <c r="F233" s="8"/>
      <c r="G233" s="8"/>
      <c r="H233" s="8"/>
      <c r="I233" s="7"/>
      <c r="J233" s="7"/>
      <c r="K233" s="7"/>
      <c r="L233" s="7"/>
      <c r="M233" s="7"/>
      <c r="N233" s="8"/>
      <c r="O233" s="8"/>
    </row>
    <row r="234" spans="1:15" ht="43.15" customHeight="1" x14ac:dyDescent="0.3">
      <c r="A234" s="25"/>
      <c r="B234" s="28"/>
      <c r="C234" s="7"/>
      <c r="D234" s="12"/>
      <c r="E234" s="8"/>
      <c r="F234" s="8"/>
      <c r="G234" s="8"/>
      <c r="H234" s="8"/>
      <c r="I234" s="7"/>
      <c r="J234" s="7"/>
      <c r="K234" s="7"/>
      <c r="L234" s="7"/>
      <c r="M234" s="7"/>
      <c r="N234" s="8"/>
      <c r="O234" s="8"/>
    </row>
    <row r="235" spans="1:15" ht="43.15" customHeight="1" x14ac:dyDescent="0.3">
      <c r="A235" s="25"/>
      <c r="B235" s="28"/>
      <c r="C235" s="7"/>
      <c r="D235" s="12"/>
      <c r="E235" s="8"/>
      <c r="F235" s="8"/>
      <c r="G235" s="8"/>
      <c r="H235" s="8"/>
      <c r="I235" s="7"/>
      <c r="J235" s="7"/>
      <c r="K235" s="7"/>
      <c r="L235" s="7"/>
      <c r="M235" s="7"/>
      <c r="N235" s="8"/>
      <c r="O235" s="8"/>
    </row>
    <row r="236" spans="1:15" ht="43.15" customHeight="1" x14ac:dyDescent="0.3">
      <c r="A236" s="25"/>
      <c r="B236" s="28"/>
      <c r="C236" s="7"/>
      <c r="D236" s="12"/>
      <c r="E236" s="8"/>
      <c r="F236" s="8"/>
      <c r="G236" s="8"/>
      <c r="H236" s="8"/>
      <c r="I236" s="7"/>
      <c r="J236" s="7"/>
      <c r="K236" s="7"/>
      <c r="L236" s="7"/>
      <c r="M236" s="7"/>
      <c r="N236" s="8"/>
      <c r="O236" s="8"/>
    </row>
    <row r="237" spans="1:15" ht="43.15" customHeight="1" x14ac:dyDescent="0.3">
      <c r="A237" s="25"/>
      <c r="B237" s="28"/>
      <c r="C237" s="7"/>
      <c r="D237" s="12"/>
      <c r="E237" s="8"/>
      <c r="F237" s="8"/>
      <c r="G237" s="8"/>
      <c r="H237" s="8"/>
      <c r="I237" s="7"/>
      <c r="J237" s="7"/>
      <c r="K237" s="7"/>
      <c r="L237" s="7"/>
      <c r="M237" s="7"/>
      <c r="N237" s="8"/>
      <c r="O237" s="8"/>
    </row>
    <row r="238" spans="1:15" ht="43.15" customHeight="1" x14ac:dyDescent="0.3">
      <c r="A238" s="25"/>
      <c r="B238" s="28"/>
      <c r="C238" s="7"/>
      <c r="D238" s="12"/>
      <c r="E238" s="8"/>
      <c r="F238" s="8"/>
      <c r="G238" s="8"/>
      <c r="H238" s="8"/>
      <c r="I238" s="7"/>
      <c r="J238" s="7"/>
      <c r="K238" s="7"/>
      <c r="L238" s="7"/>
      <c r="M238" s="7"/>
      <c r="N238" s="8"/>
      <c r="O238" s="8"/>
    </row>
    <row r="239" spans="1:15" ht="43.15" customHeight="1" x14ac:dyDescent="0.3">
      <c r="A239" s="25"/>
      <c r="B239" s="28"/>
      <c r="C239" s="7"/>
      <c r="D239" s="12"/>
      <c r="E239" s="8"/>
      <c r="F239" s="8"/>
      <c r="G239" s="8"/>
      <c r="H239" s="8"/>
      <c r="I239" s="7"/>
      <c r="J239" s="7"/>
      <c r="K239" s="7"/>
      <c r="L239" s="7"/>
      <c r="M239" s="7"/>
      <c r="N239" s="8"/>
      <c r="O239" s="8"/>
    </row>
    <row r="240" spans="1:15" ht="43.15" customHeight="1" x14ac:dyDescent="0.3">
      <c r="A240" s="25"/>
      <c r="B240" s="28"/>
      <c r="C240" s="7"/>
      <c r="D240" s="12"/>
      <c r="E240" s="8"/>
      <c r="F240" s="8"/>
      <c r="G240" s="8"/>
      <c r="H240" s="8"/>
      <c r="I240" s="7"/>
      <c r="J240" s="7"/>
      <c r="K240" s="7"/>
      <c r="L240" s="7"/>
      <c r="M240" s="7"/>
      <c r="N240" s="8"/>
      <c r="O240" s="8"/>
    </row>
    <row r="241" spans="1:15" ht="43.15" customHeight="1" x14ac:dyDescent="0.3">
      <c r="A241" s="25"/>
      <c r="B241" s="28"/>
      <c r="C241" s="7"/>
      <c r="D241" s="12"/>
      <c r="E241" s="8"/>
      <c r="F241" s="8"/>
      <c r="G241" s="8"/>
      <c r="H241" s="8"/>
      <c r="I241" s="7"/>
      <c r="J241" s="7"/>
      <c r="K241" s="7"/>
      <c r="L241" s="7"/>
      <c r="M241" s="7"/>
      <c r="N241" s="8"/>
      <c r="O241" s="8"/>
    </row>
    <row r="242" spans="1:15" ht="43.15" customHeight="1" x14ac:dyDescent="0.3">
      <c r="A242" s="25"/>
      <c r="B242" s="28"/>
      <c r="C242" s="7"/>
      <c r="D242" s="12"/>
      <c r="E242" s="8"/>
      <c r="F242" s="8"/>
      <c r="G242" s="8"/>
      <c r="H242" s="8"/>
      <c r="I242" s="7"/>
      <c r="J242" s="7"/>
      <c r="K242" s="7"/>
      <c r="L242" s="7"/>
      <c r="M242" s="7"/>
      <c r="N242" s="8"/>
      <c r="O242" s="8"/>
    </row>
    <row r="243" spans="1:15" ht="43.15" customHeight="1" x14ac:dyDescent="0.3">
      <c r="A243" s="25"/>
      <c r="B243" s="28"/>
      <c r="C243" s="7"/>
      <c r="D243" s="12"/>
      <c r="E243" s="8"/>
      <c r="F243" s="8"/>
      <c r="G243" s="8"/>
      <c r="H243" s="8"/>
      <c r="I243" s="7"/>
      <c r="J243" s="7"/>
      <c r="K243" s="7"/>
      <c r="L243" s="7"/>
      <c r="M243" s="7"/>
      <c r="N243" s="8"/>
      <c r="O243" s="8"/>
    </row>
    <row r="244" spans="1:15" ht="43.15" customHeight="1" x14ac:dyDescent="0.3">
      <c r="A244" s="25"/>
      <c r="B244" s="28"/>
      <c r="C244" s="7"/>
      <c r="D244" s="12"/>
      <c r="E244" s="8"/>
      <c r="F244" s="8"/>
      <c r="G244" s="8"/>
      <c r="H244" s="8"/>
      <c r="I244" s="7"/>
      <c r="J244" s="7"/>
      <c r="K244" s="7"/>
      <c r="L244" s="7"/>
      <c r="M244" s="7"/>
      <c r="N244" s="8"/>
      <c r="O244" s="8"/>
    </row>
    <row r="245" spans="1:15" ht="43.15" customHeight="1" x14ac:dyDescent="0.3">
      <c r="A245" s="25"/>
      <c r="B245" s="28"/>
      <c r="C245" s="7"/>
      <c r="D245" s="12"/>
      <c r="E245" s="8"/>
      <c r="F245" s="8"/>
      <c r="G245" s="8"/>
      <c r="H245" s="8"/>
      <c r="I245" s="7"/>
      <c r="J245" s="7"/>
      <c r="K245" s="7"/>
      <c r="L245" s="7"/>
      <c r="M245" s="7"/>
      <c r="N245" s="8"/>
      <c r="O245" s="8"/>
    </row>
    <row r="246" spans="1:15" ht="43.15" customHeight="1" x14ac:dyDescent="0.3">
      <c r="A246" s="25"/>
      <c r="B246" s="28"/>
      <c r="C246" s="7"/>
      <c r="D246" s="12"/>
      <c r="E246" s="8"/>
      <c r="F246" s="8"/>
      <c r="G246" s="8"/>
      <c r="H246" s="8"/>
      <c r="I246" s="7"/>
      <c r="J246" s="7"/>
      <c r="K246" s="7"/>
      <c r="L246" s="7"/>
      <c r="M246" s="7"/>
      <c r="N246" s="8"/>
      <c r="O246" s="8"/>
    </row>
    <row r="247" spans="1:15" ht="43.15" customHeight="1" x14ac:dyDescent="0.3">
      <c r="A247" s="25"/>
      <c r="B247" s="28"/>
      <c r="C247" s="7"/>
      <c r="D247" s="12"/>
      <c r="E247" s="8"/>
      <c r="F247" s="8"/>
      <c r="G247" s="8"/>
      <c r="H247" s="8"/>
      <c r="I247" s="7"/>
      <c r="J247" s="7"/>
      <c r="K247" s="7"/>
      <c r="L247" s="7"/>
      <c r="M247" s="7"/>
      <c r="N247" s="8"/>
      <c r="O247" s="8"/>
    </row>
    <row r="248" spans="1:15" ht="43.15" customHeight="1" x14ac:dyDescent="0.3">
      <c r="A248" s="25"/>
      <c r="B248" s="28"/>
      <c r="C248" s="7"/>
      <c r="D248" s="12"/>
      <c r="E248" s="8"/>
      <c r="F248" s="8"/>
      <c r="G248" s="8"/>
      <c r="H248" s="8"/>
      <c r="I248" s="7"/>
      <c r="J248" s="7"/>
      <c r="K248" s="7"/>
      <c r="L248" s="7"/>
      <c r="M248" s="7"/>
      <c r="N248" s="8"/>
      <c r="O248" s="8"/>
    </row>
    <row r="249" spans="1:15" ht="43.15" customHeight="1" x14ac:dyDescent="0.3">
      <c r="A249" s="25"/>
      <c r="B249" s="28"/>
      <c r="C249" s="7"/>
      <c r="D249" s="12"/>
      <c r="E249" s="8"/>
      <c r="F249" s="8"/>
      <c r="G249" s="8"/>
      <c r="H249" s="8"/>
      <c r="I249" s="7"/>
      <c r="J249" s="7"/>
      <c r="K249" s="7"/>
      <c r="L249" s="7"/>
      <c r="M249" s="7"/>
      <c r="N249" s="8"/>
      <c r="O249" s="8"/>
    </row>
    <row r="250" spans="1:15" ht="43.15" customHeight="1" x14ac:dyDescent="0.3">
      <c r="A250" s="25"/>
      <c r="B250" s="28"/>
      <c r="C250" s="7"/>
      <c r="D250" s="12"/>
      <c r="E250" s="8"/>
      <c r="F250" s="8"/>
      <c r="G250" s="8"/>
      <c r="H250" s="8"/>
      <c r="I250" s="7"/>
      <c r="J250" s="7"/>
      <c r="K250" s="7"/>
      <c r="L250" s="7"/>
      <c r="M250" s="7"/>
      <c r="N250" s="8"/>
      <c r="O250" s="8"/>
    </row>
    <row r="251" spans="1:15" ht="43.15" customHeight="1" x14ac:dyDescent="0.3">
      <c r="A251" s="25"/>
      <c r="B251" s="28"/>
      <c r="C251" s="7"/>
      <c r="D251" s="12"/>
      <c r="E251" s="8"/>
      <c r="F251" s="8"/>
      <c r="G251" s="8"/>
      <c r="H251" s="8"/>
      <c r="I251" s="7"/>
      <c r="J251" s="7"/>
      <c r="K251" s="7"/>
      <c r="L251" s="7"/>
      <c r="M251" s="7"/>
      <c r="N251" s="8"/>
      <c r="O251" s="8"/>
    </row>
    <row r="252" spans="1:15" ht="43.15" customHeight="1" x14ac:dyDescent="0.3">
      <c r="A252" s="25"/>
      <c r="B252" s="28"/>
      <c r="C252" s="7"/>
      <c r="D252" s="12"/>
      <c r="E252" s="8"/>
      <c r="F252" s="8"/>
      <c r="G252" s="8"/>
      <c r="H252" s="8"/>
      <c r="I252" s="7"/>
      <c r="J252" s="7"/>
      <c r="K252" s="7"/>
      <c r="L252" s="7"/>
      <c r="M252" s="7"/>
      <c r="N252" s="8"/>
      <c r="O252" s="8"/>
    </row>
    <row r="253" spans="1:15" ht="43.15" customHeight="1" x14ac:dyDescent="0.3">
      <c r="A253" s="25"/>
      <c r="B253" s="28"/>
      <c r="C253" s="7"/>
      <c r="D253" s="12"/>
      <c r="E253" s="8"/>
      <c r="F253" s="8"/>
      <c r="G253" s="8"/>
      <c r="H253" s="8"/>
      <c r="I253" s="7"/>
      <c r="J253" s="7"/>
      <c r="K253" s="7"/>
      <c r="L253" s="7"/>
      <c r="M253" s="7"/>
      <c r="N253" s="8"/>
      <c r="O253" s="8"/>
    </row>
    <row r="254" spans="1:15" ht="43.15" customHeight="1" x14ac:dyDescent="0.3">
      <c r="A254" s="25"/>
      <c r="B254" s="28"/>
      <c r="C254" s="7"/>
      <c r="D254" s="12"/>
      <c r="E254" s="8"/>
      <c r="F254" s="8"/>
      <c r="G254" s="8"/>
      <c r="H254" s="8"/>
      <c r="I254" s="7"/>
      <c r="J254" s="7"/>
      <c r="K254" s="7"/>
      <c r="L254" s="7"/>
      <c r="M254" s="7"/>
      <c r="N254" s="8"/>
      <c r="O254" s="8"/>
    </row>
    <row r="255" spans="1:15" ht="43.15" customHeight="1" x14ac:dyDescent="0.3">
      <c r="A255" s="25"/>
      <c r="B255" s="28"/>
      <c r="C255" s="7"/>
      <c r="D255" s="12"/>
      <c r="E255" s="8"/>
      <c r="F255" s="8"/>
      <c r="G255" s="8"/>
      <c r="H255" s="8"/>
      <c r="I255" s="7"/>
      <c r="J255" s="7"/>
      <c r="K255" s="7"/>
      <c r="L255" s="7"/>
      <c r="M255" s="7"/>
      <c r="N255" s="8"/>
      <c r="O255" s="8"/>
    </row>
    <row r="256" spans="1:15" ht="43.15" customHeight="1" x14ac:dyDescent="0.3">
      <c r="A256" s="25"/>
      <c r="B256" s="28"/>
      <c r="C256" s="7"/>
      <c r="D256" s="12"/>
      <c r="E256" s="8"/>
      <c r="F256" s="8"/>
      <c r="G256" s="8"/>
      <c r="H256" s="8"/>
      <c r="I256" s="7"/>
      <c r="J256" s="7"/>
      <c r="K256" s="7"/>
      <c r="L256" s="7"/>
      <c r="M256" s="7"/>
      <c r="N256" s="8"/>
      <c r="O256" s="8"/>
    </row>
    <row r="257" spans="1:15" ht="43.15" customHeight="1" x14ac:dyDescent="0.3">
      <c r="A257" s="25"/>
      <c r="B257" s="28"/>
      <c r="C257" s="7"/>
      <c r="D257" s="12"/>
      <c r="E257" s="8"/>
      <c r="F257" s="8"/>
      <c r="G257" s="8"/>
      <c r="H257" s="8"/>
      <c r="I257" s="7"/>
      <c r="J257" s="7"/>
      <c r="K257" s="7"/>
      <c r="L257" s="7"/>
      <c r="M257" s="7"/>
      <c r="N257" s="8"/>
      <c r="O257" s="8"/>
    </row>
    <row r="258" spans="1:15" ht="43.15" customHeight="1" x14ac:dyDescent="0.3">
      <c r="A258" s="25"/>
      <c r="B258" s="28"/>
      <c r="C258" s="7"/>
      <c r="D258" s="12"/>
      <c r="E258" s="8"/>
      <c r="F258" s="8"/>
      <c r="G258" s="8"/>
      <c r="H258" s="8"/>
      <c r="I258" s="7"/>
      <c r="J258" s="7"/>
      <c r="K258" s="7"/>
      <c r="L258" s="7"/>
      <c r="M258" s="7"/>
      <c r="N258" s="8"/>
      <c r="O258" s="8"/>
    </row>
    <row r="259" spans="1:15" ht="43.15" customHeight="1" x14ac:dyDescent="0.3">
      <c r="A259" s="25"/>
      <c r="B259" s="28"/>
      <c r="C259" s="7"/>
      <c r="D259" s="12"/>
      <c r="E259" s="8"/>
      <c r="F259" s="8"/>
      <c r="G259" s="8"/>
      <c r="H259" s="8"/>
      <c r="I259" s="7"/>
      <c r="J259" s="7"/>
      <c r="K259" s="7"/>
      <c r="L259" s="7"/>
      <c r="M259" s="7"/>
      <c r="N259" s="8"/>
      <c r="O259" s="8"/>
    </row>
    <row r="260" spans="1:15" ht="43.15" customHeight="1" x14ac:dyDescent="0.3">
      <c r="A260" s="25"/>
      <c r="B260" s="28"/>
      <c r="C260" s="7"/>
      <c r="D260" s="12"/>
      <c r="E260" s="8"/>
      <c r="F260" s="8"/>
      <c r="G260" s="8"/>
      <c r="H260" s="8"/>
      <c r="I260" s="7"/>
      <c r="J260" s="7"/>
      <c r="K260" s="7"/>
      <c r="L260" s="7"/>
      <c r="M260" s="7"/>
      <c r="N260" s="8"/>
      <c r="O260" s="8"/>
    </row>
    <row r="261" spans="1:15" ht="43.15" customHeight="1" x14ac:dyDescent="0.3">
      <c r="A261" s="25"/>
      <c r="B261" s="28"/>
      <c r="C261" s="7"/>
      <c r="D261" s="12"/>
      <c r="E261" s="8"/>
      <c r="F261" s="8"/>
      <c r="G261" s="8"/>
      <c r="H261" s="8"/>
      <c r="I261" s="7"/>
      <c r="J261" s="7"/>
      <c r="K261" s="7"/>
      <c r="L261" s="7"/>
      <c r="M261" s="7"/>
      <c r="N261" s="8"/>
      <c r="O261" s="8"/>
    </row>
    <row r="262" spans="1:15" ht="43.15" customHeight="1" x14ac:dyDescent="0.3">
      <c r="A262" s="25"/>
      <c r="B262" s="28"/>
      <c r="C262" s="7"/>
      <c r="D262" s="12"/>
      <c r="E262" s="8"/>
      <c r="F262" s="8"/>
      <c r="G262" s="8"/>
      <c r="H262" s="8"/>
      <c r="I262" s="7"/>
      <c r="J262" s="7"/>
      <c r="K262" s="7"/>
      <c r="L262" s="7"/>
      <c r="M262" s="7"/>
      <c r="N262" s="8"/>
      <c r="O262" s="8"/>
    </row>
    <row r="263" spans="1:15" ht="43.15" customHeight="1" x14ac:dyDescent="0.3">
      <c r="A263" s="25"/>
      <c r="B263" s="28"/>
      <c r="C263" s="7"/>
      <c r="D263" s="12"/>
      <c r="E263" s="8"/>
      <c r="F263" s="8"/>
      <c r="G263" s="8"/>
      <c r="H263" s="8"/>
      <c r="I263" s="7"/>
      <c r="J263" s="7"/>
      <c r="K263" s="7"/>
      <c r="L263" s="7"/>
      <c r="M263" s="7"/>
      <c r="N263" s="8"/>
      <c r="O263" s="8"/>
    </row>
    <row r="264" spans="1:15" ht="43.15" customHeight="1" x14ac:dyDescent="0.3">
      <c r="A264" s="25"/>
      <c r="B264" s="28"/>
      <c r="C264" s="7"/>
      <c r="D264" s="12"/>
      <c r="E264" s="8"/>
      <c r="F264" s="8"/>
      <c r="G264" s="8"/>
      <c r="H264" s="8"/>
      <c r="I264" s="7"/>
      <c r="J264" s="7"/>
      <c r="K264" s="7"/>
      <c r="L264" s="7"/>
      <c r="M264" s="7"/>
      <c r="N264" s="8"/>
      <c r="O264" s="8"/>
    </row>
    <row r="265" spans="1:15" ht="43.15" customHeight="1" x14ac:dyDescent="0.3">
      <c r="A265" s="25"/>
      <c r="B265" s="28"/>
      <c r="C265" s="7"/>
      <c r="D265" s="12"/>
      <c r="E265" s="8"/>
      <c r="F265" s="8"/>
      <c r="G265" s="8"/>
      <c r="H265" s="8"/>
      <c r="I265" s="7"/>
      <c r="J265" s="7"/>
      <c r="K265" s="7"/>
      <c r="L265" s="7"/>
      <c r="M265" s="7"/>
      <c r="N265" s="8"/>
      <c r="O265" s="8"/>
    </row>
    <row r="266" spans="1:15" ht="43.15" customHeight="1" x14ac:dyDescent="0.3">
      <c r="A266" s="25"/>
      <c r="B266" s="28"/>
      <c r="C266" s="7"/>
      <c r="D266" s="12"/>
      <c r="E266" s="8"/>
      <c r="F266" s="8"/>
      <c r="G266" s="8"/>
      <c r="H266" s="8"/>
      <c r="I266" s="7"/>
      <c r="J266" s="7"/>
      <c r="K266" s="7"/>
      <c r="L266" s="7"/>
      <c r="M266" s="7"/>
      <c r="N266" s="8"/>
      <c r="O266" s="8"/>
    </row>
    <row r="267" spans="1:15" ht="43.15" customHeight="1" x14ac:dyDescent="0.3">
      <c r="A267" s="25"/>
      <c r="B267" s="28"/>
      <c r="C267" s="7"/>
      <c r="D267" s="12"/>
      <c r="E267" s="8"/>
      <c r="F267" s="8"/>
      <c r="G267" s="8"/>
      <c r="H267" s="8"/>
      <c r="I267" s="7"/>
      <c r="J267" s="7"/>
      <c r="K267" s="7"/>
      <c r="L267" s="7"/>
      <c r="M267" s="7"/>
      <c r="N267" s="8"/>
      <c r="O267" s="8"/>
    </row>
    <row r="268" spans="1:15" ht="43.15" customHeight="1" x14ac:dyDescent="0.3">
      <c r="A268" s="25"/>
      <c r="B268" s="28"/>
      <c r="C268" s="7"/>
      <c r="D268" s="12"/>
      <c r="E268" s="8"/>
      <c r="F268" s="8"/>
      <c r="G268" s="8"/>
      <c r="H268" s="8"/>
      <c r="I268" s="7"/>
      <c r="J268" s="7"/>
      <c r="K268" s="7"/>
      <c r="L268" s="7"/>
      <c r="M268" s="7"/>
      <c r="N268" s="8"/>
      <c r="O268" s="8"/>
    </row>
    <row r="269" spans="1:15" ht="43.15" customHeight="1" x14ac:dyDescent="0.3">
      <c r="A269" s="25"/>
      <c r="B269" s="28"/>
      <c r="C269" s="7"/>
      <c r="D269" s="12"/>
      <c r="E269" s="8"/>
      <c r="F269" s="8"/>
      <c r="G269" s="8"/>
      <c r="H269" s="8"/>
      <c r="I269" s="7"/>
      <c r="J269" s="7"/>
      <c r="K269" s="7"/>
      <c r="L269" s="7"/>
      <c r="M269" s="7"/>
      <c r="N269" s="8"/>
      <c r="O269" s="8"/>
    </row>
    <row r="270" spans="1:15" ht="43.15" customHeight="1" x14ac:dyDescent="0.3">
      <c r="A270" s="25"/>
      <c r="B270" s="28"/>
      <c r="C270" s="7"/>
      <c r="D270" s="12"/>
      <c r="E270" s="8"/>
      <c r="F270" s="8"/>
      <c r="G270" s="8"/>
      <c r="H270" s="8"/>
      <c r="I270" s="7"/>
      <c r="J270" s="7"/>
      <c r="K270" s="7"/>
      <c r="L270" s="7"/>
      <c r="M270" s="7"/>
      <c r="N270" s="8"/>
      <c r="O270" s="8"/>
    </row>
    <row r="271" spans="1:15" ht="43.15" customHeight="1" x14ac:dyDescent="0.3">
      <c r="A271" s="25"/>
      <c r="B271" s="28"/>
      <c r="C271" s="7"/>
      <c r="D271" s="12"/>
      <c r="E271" s="8"/>
      <c r="F271" s="8"/>
      <c r="G271" s="8"/>
      <c r="H271" s="8"/>
      <c r="I271" s="7"/>
      <c r="J271" s="7"/>
      <c r="K271" s="7"/>
      <c r="L271" s="7"/>
      <c r="M271" s="7"/>
      <c r="N271" s="8"/>
      <c r="O271" s="8"/>
    </row>
    <row r="272" spans="1:15" ht="43.15" customHeight="1" x14ac:dyDescent="0.3">
      <c r="A272" s="25"/>
      <c r="B272" s="28"/>
      <c r="C272" s="7"/>
      <c r="D272" s="12"/>
      <c r="E272" s="8"/>
      <c r="F272" s="8"/>
      <c r="G272" s="8"/>
      <c r="H272" s="8"/>
      <c r="I272" s="7"/>
      <c r="J272" s="7"/>
      <c r="K272" s="7"/>
      <c r="L272" s="7"/>
      <c r="M272" s="7"/>
      <c r="N272" s="8"/>
      <c r="O272" s="8"/>
    </row>
    <row r="273" spans="1:15" ht="43.15" customHeight="1" x14ac:dyDescent="0.3">
      <c r="A273" s="25"/>
      <c r="B273" s="28"/>
      <c r="C273" s="7"/>
      <c r="D273" s="12"/>
      <c r="E273" s="8"/>
      <c r="F273" s="8"/>
      <c r="G273" s="8"/>
      <c r="H273" s="8"/>
      <c r="I273" s="7"/>
      <c r="J273" s="7"/>
      <c r="K273" s="7"/>
      <c r="L273" s="7"/>
      <c r="M273" s="7"/>
      <c r="N273" s="8"/>
      <c r="O273" s="8"/>
    </row>
    <row r="274" spans="1:15" ht="43.15" customHeight="1" x14ac:dyDescent="0.3">
      <c r="A274" s="25"/>
      <c r="B274" s="28"/>
      <c r="C274" s="7"/>
      <c r="D274" s="12"/>
      <c r="E274" s="8"/>
      <c r="F274" s="8"/>
      <c r="G274" s="8"/>
      <c r="H274" s="8"/>
      <c r="I274" s="7"/>
      <c r="J274" s="7"/>
      <c r="K274" s="7"/>
      <c r="L274" s="7"/>
      <c r="M274" s="7"/>
      <c r="N274" s="8"/>
      <c r="O274" s="8"/>
    </row>
    <row r="275" spans="1:15" ht="43.15" customHeight="1" x14ac:dyDescent="0.3">
      <c r="A275" s="25"/>
      <c r="B275" s="28"/>
      <c r="C275" s="7"/>
      <c r="D275" s="12"/>
      <c r="E275" s="8"/>
      <c r="F275" s="8"/>
      <c r="G275" s="8"/>
      <c r="H275" s="8"/>
      <c r="I275" s="7"/>
      <c r="J275" s="7"/>
      <c r="K275" s="7"/>
      <c r="L275" s="7"/>
      <c r="M275" s="7"/>
      <c r="N275" s="8"/>
      <c r="O275" s="8"/>
    </row>
    <row r="276" spans="1:15" ht="43.15" customHeight="1" x14ac:dyDescent="0.3">
      <c r="A276" s="25"/>
      <c r="B276" s="28"/>
      <c r="C276" s="7"/>
      <c r="D276" s="12"/>
      <c r="E276" s="8"/>
      <c r="F276" s="8"/>
      <c r="G276" s="8"/>
      <c r="H276" s="8"/>
      <c r="I276" s="7"/>
      <c r="J276" s="7"/>
      <c r="K276" s="7"/>
      <c r="L276" s="7"/>
      <c r="M276" s="7"/>
      <c r="N276" s="8"/>
      <c r="O276" s="8"/>
    </row>
    <row r="277" spans="1:15" ht="43.15" customHeight="1" x14ac:dyDescent="0.3">
      <c r="A277" s="25"/>
      <c r="B277" s="28"/>
      <c r="C277" s="7"/>
      <c r="D277" s="12"/>
      <c r="E277" s="8"/>
      <c r="F277" s="8"/>
      <c r="G277" s="8"/>
      <c r="H277" s="8"/>
      <c r="I277" s="7"/>
      <c r="J277" s="7"/>
      <c r="K277" s="7"/>
      <c r="L277" s="7"/>
      <c r="M277" s="7"/>
      <c r="N277" s="8"/>
      <c r="O277" s="8"/>
    </row>
    <row r="278" spans="1:15" ht="43.15" customHeight="1" x14ac:dyDescent="0.3">
      <c r="A278" s="25"/>
      <c r="B278" s="28"/>
      <c r="C278" s="7"/>
      <c r="D278" s="12"/>
      <c r="E278" s="8"/>
      <c r="F278" s="8"/>
      <c r="G278" s="8"/>
      <c r="H278" s="8"/>
      <c r="I278" s="7"/>
      <c r="J278" s="7"/>
      <c r="K278" s="7"/>
      <c r="L278" s="7"/>
      <c r="M278" s="7"/>
      <c r="N278" s="8"/>
      <c r="O278" s="8"/>
    </row>
    <row r="279" spans="1:15" ht="43.15" customHeight="1" x14ac:dyDescent="0.3">
      <c r="A279" s="25"/>
      <c r="B279" s="28"/>
      <c r="C279" s="7"/>
      <c r="D279" s="12"/>
      <c r="E279" s="8"/>
      <c r="F279" s="8"/>
      <c r="G279" s="8"/>
      <c r="H279" s="8"/>
      <c r="I279" s="7"/>
      <c r="J279" s="7"/>
      <c r="K279" s="7"/>
      <c r="L279" s="7"/>
      <c r="M279" s="7"/>
      <c r="N279" s="8"/>
      <c r="O279" s="8"/>
    </row>
    <row r="280" spans="1:15" ht="43.15" customHeight="1" x14ac:dyDescent="0.3">
      <c r="A280" s="25"/>
      <c r="B280" s="28"/>
      <c r="C280" s="7"/>
      <c r="D280" s="12"/>
      <c r="E280" s="8"/>
      <c r="F280" s="8"/>
      <c r="G280" s="8"/>
      <c r="H280" s="8"/>
      <c r="I280" s="7"/>
      <c r="J280" s="7"/>
      <c r="K280" s="7"/>
      <c r="L280" s="7"/>
      <c r="M280" s="7"/>
      <c r="N280" s="8"/>
      <c r="O280" s="8"/>
    </row>
    <row r="281" spans="1:15" ht="43.15" customHeight="1" x14ac:dyDescent="0.3">
      <c r="A281" s="25"/>
      <c r="B281" s="28"/>
      <c r="C281" s="7"/>
      <c r="D281" s="12"/>
      <c r="E281" s="8"/>
      <c r="F281" s="8"/>
      <c r="G281" s="8"/>
      <c r="H281" s="8"/>
      <c r="I281" s="7"/>
      <c r="J281" s="7"/>
      <c r="K281" s="7"/>
      <c r="L281" s="7"/>
      <c r="M281" s="7"/>
      <c r="N281" s="8"/>
      <c r="O281" s="8"/>
    </row>
    <row r="282" spans="1:15" ht="43.15" customHeight="1" x14ac:dyDescent="0.3">
      <c r="A282" s="25"/>
      <c r="B282" s="28"/>
      <c r="C282" s="7"/>
      <c r="D282" s="12"/>
      <c r="E282" s="8"/>
      <c r="F282" s="8"/>
      <c r="G282" s="8"/>
      <c r="H282" s="8"/>
      <c r="I282" s="7"/>
      <c r="J282" s="7"/>
      <c r="K282" s="7"/>
      <c r="L282" s="7"/>
      <c r="M282" s="7"/>
      <c r="N282" s="8"/>
      <c r="O282" s="8"/>
    </row>
    <row r="283" spans="1:15" ht="43.15" customHeight="1" x14ac:dyDescent="0.3">
      <c r="A283" s="25"/>
      <c r="B283" s="28"/>
      <c r="C283" s="7"/>
      <c r="D283" s="12"/>
      <c r="E283" s="8"/>
      <c r="F283" s="8"/>
      <c r="G283" s="8"/>
      <c r="H283" s="8"/>
      <c r="I283" s="7"/>
      <c r="J283" s="7"/>
      <c r="K283" s="7"/>
      <c r="L283" s="7"/>
      <c r="M283" s="7"/>
      <c r="N283" s="8"/>
      <c r="O283" s="8"/>
    </row>
    <row r="284" spans="1:15" ht="43.15" customHeight="1" x14ac:dyDescent="0.3">
      <c r="A284" s="25"/>
      <c r="B284" s="28"/>
      <c r="C284" s="7"/>
      <c r="D284" s="12"/>
      <c r="E284" s="8"/>
      <c r="F284" s="8"/>
      <c r="G284" s="8"/>
      <c r="H284" s="8"/>
      <c r="I284" s="7"/>
      <c r="J284" s="7"/>
      <c r="K284" s="7"/>
      <c r="L284" s="7"/>
      <c r="M284" s="7"/>
      <c r="N284" s="8"/>
      <c r="O284" s="8"/>
    </row>
    <row r="285" spans="1:15" ht="43.15" customHeight="1" x14ac:dyDescent="0.3">
      <c r="A285" s="25"/>
      <c r="B285" s="28"/>
      <c r="C285" s="7"/>
      <c r="D285" s="12"/>
      <c r="E285" s="8"/>
      <c r="F285" s="8"/>
      <c r="G285" s="8"/>
      <c r="H285" s="8"/>
      <c r="I285" s="7"/>
      <c r="J285" s="7"/>
      <c r="K285" s="7"/>
      <c r="L285" s="7"/>
      <c r="M285" s="7"/>
      <c r="N285" s="8"/>
      <c r="O285" s="8"/>
    </row>
    <row r="286" spans="1:15" ht="43.15" customHeight="1" x14ac:dyDescent="0.3">
      <c r="A286" s="25"/>
      <c r="B286" s="28"/>
      <c r="C286" s="7"/>
      <c r="D286" s="12"/>
      <c r="E286" s="8"/>
      <c r="F286" s="8"/>
      <c r="G286" s="8"/>
      <c r="H286" s="8"/>
      <c r="I286" s="7"/>
      <c r="J286" s="7"/>
      <c r="K286" s="7"/>
      <c r="L286" s="7"/>
      <c r="M286" s="7"/>
      <c r="N286" s="8"/>
      <c r="O286" s="8"/>
    </row>
    <row r="287" spans="1:15" ht="43.15" customHeight="1" x14ac:dyDescent="0.3">
      <c r="A287" s="25"/>
      <c r="B287" s="28"/>
      <c r="C287" s="7"/>
      <c r="D287" s="12"/>
      <c r="E287" s="8"/>
      <c r="F287" s="8"/>
      <c r="G287" s="8"/>
      <c r="H287" s="8"/>
      <c r="I287" s="7"/>
      <c r="J287" s="7"/>
      <c r="K287" s="7"/>
      <c r="L287" s="7"/>
      <c r="M287" s="7"/>
      <c r="N287" s="8"/>
      <c r="O287" s="8"/>
    </row>
    <row r="288" spans="1:15" ht="43.15" customHeight="1" x14ac:dyDescent="0.3">
      <c r="A288" s="25"/>
      <c r="B288" s="28"/>
      <c r="C288" s="7"/>
      <c r="D288" s="12"/>
      <c r="E288" s="8"/>
      <c r="F288" s="8"/>
      <c r="G288" s="8"/>
      <c r="H288" s="8"/>
      <c r="I288" s="7"/>
      <c r="J288" s="7"/>
      <c r="K288" s="7"/>
      <c r="L288" s="7"/>
      <c r="M288" s="7"/>
      <c r="N288" s="8"/>
      <c r="O288" s="8"/>
    </row>
    <row r="289" spans="1:15" ht="43.15" customHeight="1" x14ac:dyDescent="0.3">
      <c r="A289" s="25"/>
      <c r="B289" s="28"/>
      <c r="C289" s="7"/>
      <c r="D289" s="12"/>
      <c r="E289" s="8"/>
      <c r="F289" s="8"/>
      <c r="G289" s="8"/>
      <c r="H289" s="8"/>
      <c r="I289" s="7"/>
      <c r="J289" s="7"/>
      <c r="K289" s="7"/>
      <c r="L289" s="7"/>
      <c r="M289" s="7"/>
      <c r="N289" s="8"/>
      <c r="O289" s="8"/>
    </row>
    <row r="290" spans="1:15" ht="43.15" customHeight="1" x14ac:dyDescent="0.3">
      <c r="A290" s="25"/>
      <c r="B290" s="28"/>
      <c r="C290" s="7"/>
      <c r="D290" s="12"/>
      <c r="E290" s="8"/>
      <c r="F290" s="8"/>
      <c r="G290" s="8"/>
      <c r="H290" s="8"/>
      <c r="I290" s="7"/>
      <c r="J290" s="7"/>
      <c r="K290" s="7"/>
      <c r="L290" s="7"/>
      <c r="M290" s="7"/>
      <c r="N290" s="8"/>
      <c r="O290" s="8"/>
    </row>
    <row r="291" spans="1:15" ht="43.15" customHeight="1" x14ac:dyDescent="0.3">
      <c r="A291" s="25"/>
      <c r="B291" s="28"/>
      <c r="C291" s="7"/>
      <c r="D291" s="12"/>
      <c r="E291" s="8"/>
      <c r="F291" s="8"/>
      <c r="G291" s="8"/>
      <c r="H291" s="8"/>
      <c r="I291" s="7"/>
      <c r="J291" s="7"/>
      <c r="K291" s="7"/>
      <c r="L291" s="7"/>
      <c r="M291" s="7"/>
      <c r="N291" s="8"/>
      <c r="O291" s="8"/>
    </row>
    <row r="292" spans="1:15" ht="43.15" customHeight="1" x14ac:dyDescent="0.3">
      <c r="A292" s="25"/>
      <c r="B292" s="28"/>
      <c r="C292" s="7"/>
      <c r="D292" s="12"/>
      <c r="E292" s="8"/>
      <c r="F292" s="8"/>
      <c r="G292" s="8"/>
      <c r="H292" s="8"/>
      <c r="I292" s="7"/>
      <c r="J292" s="7"/>
      <c r="K292" s="7"/>
      <c r="L292" s="7"/>
      <c r="M292" s="7"/>
      <c r="N292" s="8"/>
      <c r="O292" s="8"/>
    </row>
    <row r="293" spans="1:15" ht="43.15" customHeight="1" x14ac:dyDescent="0.3">
      <c r="A293" s="25"/>
      <c r="B293" s="28"/>
      <c r="C293" s="7"/>
      <c r="D293" s="12"/>
      <c r="E293" s="8"/>
      <c r="F293" s="8"/>
      <c r="G293" s="8"/>
      <c r="H293" s="8"/>
      <c r="I293" s="7"/>
      <c r="J293" s="7"/>
      <c r="K293" s="7"/>
      <c r="L293" s="7"/>
      <c r="M293" s="7"/>
      <c r="N293" s="8"/>
      <c r="O293" s="8"/>
    </row>
    <row r="294" spans="1:15" ht="43.15" customHeight="1" x14ac:dyDescent="0.3">
      <c r="A294" s="25"/>
      <c r="B294" s="28"/>
      <c r="C294" s="7"/>
      <c r="D294" s="12"/>
      <c r="E294" s="8"/>
      <c r="F294" s="8"/>
      <c r="G294" s="8"/>
      <c r="H294" s="8"/>
      <c r="I294" s="7"/>
      <c r="J294" s="7"/>
      <c r="K294" s="7"/>
      <c r="L294" s="7"/>
      <c r="M294" s="7"/>
      <c r="N294" s="8"/>
      <c r="O294" s="8"/>
    </row>
    <row r="295" spans="1:15" ht="43.15" customHeight="1" x14ac:dyDescent="0.3">
      <c r="A295" s="25"/>
      <c r="B295" s="28"/>
      <c r="C295" s="7"/>
      <c r="D295" s="12"/>
      <c r="E295" s="8"/>
      <c r="F295" s="8"/>
      <c r="G295" s="8"/>
      <c r="H295" s="8"/>
      <c r="I295" s="7"/>
      <c r="J295" s="7"/>
      <c r="K295" s="7"/>
      <c r="L295" s="7"/>
      <c r="M295" s="7"/>
      <c r="N295" s="8"/>
      <c r="O295" s="8"/>
    </row>
    <row r="296" spans="1:15" ht="43.15" customHeight="1" x14ac:dyDescent="0.3">
      <c r="A296" s="25"/>
      <c r="B296" s="28"/>
      <c r="C296" s="7"/>
      <c r="D296" s="12"/>
      <c r="E296" s="8"/>
      <c r="F296" s="8"/>
      <c r="G296" s="8"/>
      <c r="H296" s="8"/>
      <c r="I296" s="7"/>
      <c r="J296" s="7"/>
      <c r="K296" s="7"/>
      <c r="L296" s="7"/>
      <c r="M296" s="7"/>
      <c r="N296" s="8"/>
      <c r="O296" s="8"/>
    </row>
    <row r="297" spans="1:15" ht="43.15" customHeight="1" x14ac:dyDescent="0.3">
      <c r="A297" s="25"/>
      <c r="B297" s="28"/>
      <c r="C297" s="7"/>
      <c r="D297" s="12"/>
      <c r="E297" s="8"/>
      <c r="F297" s="8"/>
      <c r="G297" s="8"/>
      <c r="H297" s="8"/>
      <c r="I297" s="7"/>
      <c r="J297" s="7"/>
      <c r="K297" s="7"/>
      <c r="L297" s="7"/>
      <c r="M297" s="7"/>
      <c r="N297" s="8"/>
      <c r="O297" s="8"/>
    </row>
    <row r="298" spans="1:15" ht="43.15" customHeight="1" x14ac:dyDescent="0.3">
      <c r="A298" s="25"/>
      <c r="B298" s="28"/>
      <c r="C298" s="7"/>
      <c r="D298" s="7"/>
      <c r="E298" s="8"/>
      <c r="F298" s="8"/>
      <c r="G298" s="8"/>
      <c r="H298" s="8"/>
      <c r="I298" s="7"/>
      <c r="J298" s="7"/>
      <c r="K298" s="7"/>
      <c r="L298" s="7"/>
      <c r="M298" s="7"/>
      <c r="N298" s="8"/>
      <c r="O298" s="8"/>
    </row>
    <row r="299" spans="1:15" ht="43.15" customHeight="1" x14ac:dyDescent="0.3">
      <c r="A299" s="25"/>
      <c r="B299" s="28"/>
      <c r="C299" s="7"/>
      <c r="D299" s="7"/>
      <c r="E299" s="8"/>
      <c r="F299" s="8"/>
      <c r="G299" s="8"/>
      <c r="H299" s="8"/>
      <c r="I299" s="7"/>
      <c r="J299" s="7"/>
      <c r="K299" s="7"/>
      <c r="L299" s="7"/>
      <c r="M299" s="7"/>
      <c r="N299" s="8"/>
      <c r="O299" s="8"/>
    </row>
    <row r="300" spans="1:15" ht="43.15" customHeight="1" x14ac:dyDescent="0.3">
      <c r="A300" s="25"/>
      <c r="B300" s="28"/>
      <c r="C300" s="7"/>
      <c r="D300" s="7"/>
      <c r="E300" s="8"/>
      <c r="F300" s="8"/>
      <c r="G300" s="8"/>
      <c r="H300" s="8"/>
      <c r="I300" s="7"/>
      <c r="J300" s="7"/>
      <c r="K300" s="7"/>
      <c r="L300" s="7"/>
      <c r="M300" s="7"/>
      <c r="N300" s="8"/>
      <c r="O300" s="8"/>
    </row>
    <row r="301" spans="1:15" ht="43.15" customHeight="1" x14ac:dyDescent="0.3">
      <c r="A301" s="25"/>
      <c r="B301" s="28"/>
      <c r="C301" s="7"/>
      <c r="D301" s="7"/>
      <c r="E301" s="8"/>
      <c r="F301" s="8"/>
      <c r="G301" s="8"/>
      <c r="H301" s="8"/>
      <c r="I301" s="7"/>
      <c r="J301" s="7"/>
      <c r="K301" s="7"/>
      <c r="L301" s="7"/>
      <c r="M301" s="7"/>
      <c r="N301" s="8"/>
      <c r="O301" s="8"/>
    </row>
  </sheetData>
  <sheetProtection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B67">
    <cfRule type="expression" dxfId="1031" priority="89">
      <formula>$F67="Fermeture"</formula>
    </cfRule>
    <cfRule type="expression" dxfId="1030" priority="90">
      <formula>$F67="Modification"</formula>
    </cfRule>
    <cfRule type="expression" dxfId="1029" priority="91">
      <formula>$F67="Création"</formula>
    </cfRule>
  </conditionalFormatting>
  <conditionalFormatting sqref="C66:C67">
    <cfRule type="expression" dxfId="1028" priority="113">
      <formula>$F66="Fermeture"</formula>
    </cfRule>
    <cfRule type="expression" dxfId="1027" priority="114">
      <formula>$F66="Modification"</formula>
    </cfRule>
    <cfRule type="expression" dxfId="1026" priority="115">
      <formula>$F66="Création"</formula>
    </cfRule>
  </conditionalFormatting>
  <conditionalFormatting sqref="D66:E67">
    <cfRule type="expression" dxfId="1025" priority="92">
      <formula>$C66="Option"</formula>
    </cfRule>
    <cfRule type="expression" dxfId="1024" priority="100">
      <formula>$C66="Option"</formula>
    </cfRule>
  </conditionalFormatting>
  <conditionalFormatting sqref="G57:G61">
    <cfRule type="expression" dxfId="1023" priority="69">
      <formula>$D57="Modification"</formula>
    </cfRule>
    <cfRule type="expression" dxfId="1022" priority="70">
      <formula>$D57="Création"</formula>
    </cfRule>
    <cfRule type="expression" dxfId="1021" priority="71">
      <formula>$D57="Fermeture"</formula>
    </cfRule>
    <cfRule type="expression" dxfId="1020" priority="72">
      <formula>$C57="Option"</formula>
    </cfRule>
    <cfRule type="expression" dxfId="1019" priority="73">
      <formula>#REF!="Porteuse"</formula>
    </cfRule>
  </conditionalFormatting>
  <conditionalFormatting sqref="D63:E63 G63:N63 H65:I65 K65:N65 D65:E67 G65:G67">
    <cfRule type="expression" dxfId="1018" priority="122">
      <formula>$C63="Option"</formula>
    </cfRule>
  </conditionalFormatting>
  <conditionalFormatting sqref="G66:N67">
    <cfRule type="expression" dxfId="1017" priority="108">
      <formula>$C66="Option"</formula>
    </cfRule>
  </conditionalFormatting>
  <conditionalFormatting sqref="B63:O63 K65:N65 H66:N66 H67:O67 B66:H67 B65:I65">
    <cfRule type="expression" dxfId="1016" priority="125">
      <formula>$F63="Modification"</formula>
    </cfRule>
    <cfRule type="expression" dxfId="1015" priority="126">
      <formula>$F63="Création"</formula>
    </cfRule>
  </conditionalFormatting>
  <conditionalFormatting sqref="K65:N65 H66:N66 H67:O67 B63:O63 B66:H67 B65:I65">
    <cfRule type="expression" dxfId="1014" priority="124">
      <formula>$F63="Fermeture"</formula>
    </cfRule>
  </conditionalFormatting>
  <conditionalFormatting sqref="N63 N65:N67">
    <cfRule type="expression" dxfId="1013" priority="123">
      <formula>$M63="Porteuse"</formula>
    </cfRule>
  </conditionalFormatting>
  <conditionalFormatting sqref="O65:O66">
    <cfRule type="expression" dxfId="1012" priority="83">
      <formula>$F65="Fermeture"</formula>
    </cfRule>
    <cfRule type="expression" dxfId="1011" priority="84">
      <formula>$F65="Modification"</formula>
    </cfRule>
    <cfRule type="expression" dxfId="1010" priority="85">
      <formula>$F65="Création"</formula>
    </cfRule>
  </conditionalFormatting>
  <conditionalFormatting sqref="B66:F67">
    <cfRule type="expression" dxfId="1009" priority="1367">
      <formula>$F66="Fermeture"</formula>
    </cfRule>
    <cfRule type="expression" dxfId="1008" priority="1368">
      <formula>$F66="Modification"</formula>
    </cfRule>
    <cfRule type="expression" dxfId="1007" priority="1369">
      <formula>$F66="Création"</formula>
    </cfRule>
    <cfRule type="expression" dxfId="1006" priority="1370">
      <formula>$F66="Fermeture"</formula>
    </cfRule>
    <cfRule type="expression" dxfId="1005" priority="1371">
      <formula>$F66="Modification"</formula>
    </cfRule>
    <cfRule type="expression" dxfId="1004" priority="1372">
      <formula>$F66="Création"</formula>
    </cfRule>
  </conditionalFormatting>
  <conditionalFormatting sqref="G66:G67">
    <cfRule type="expression" dxfId="1003" priority="1373">
      <formula>$M66="Porteuse"</formula>
    </cfRule>
    <cfRule type="expression" dxfId="1002" priority="1374">
      <formula>$F66="Fermeture"</formula>
    </cfRule>
    <cfRule type="expression" dxfId="1001" priority="1375">
      <formula>$F66="Modification"</formula>
    </cfRule>
    <cfRule type="expression" dxfId="1000" priority="1376">
      <formula>$F66="Création"</formula>
    </cfRule>
    <cfRule type="expression" dxfId="999" priority="1377">
      <formula>$F66="Fermeture"</formula>
    </cfRule>
    <cfRule type="expression" dxfId="998" priority="1378">
      <formula>$F66="Modification"</formula>
    </cfRule>
    <cfRule type="expression" dxfId="997" priority="1379">
      <formula>$F66="Création"</formula>
    </cfRule>
  </conditionalFormatting>
  <conditionalFormatting sqref="J65">
    <cfRule type="expression" dxfId="996" priority="1386">
      <formula>$K65="CCI (CC Intégral)"</formula>
    </cfRule>
    <cfRule type="expression" dxfId="995" priority="1387">
      <formula>$P65="Autres"</formula>
    </cfRule>
    <cfRule type="expression" dxfId="994" priority="1388">
      <formula>$H$15="Session Unique"</formula>
    </cfRule>
    <cfRule type="expression" dxfId="993" priority="1389">
      <formula>$C65="Modification MCC"</formula>
    </cfRule>
    <cfRule type="expression" dxfId="992" priority="1390">
      <formula>$C65="Modification"</formula>
    </cfRule>
    <cfRule type="expression" dxfId="991" priority="1391">
      <formula>$C65="Création"</formula>
    </cfRule>
    <cfRule type="expression" dxfId="990" priority="1392">
      <formula>$C65="Fermeture"</formula>
    </cfRule>
  </conditionalFormatting>
  <conditionalFormatting sqref="O66">
    <cfRule type="expression" dxfId="989" priority="1393">
      <formula>$C66="Option"</formula>
    </cfRule>
    <cfRule type="expression" dxfId="988" priority="1394">
      <formula>$M66="Porteuse"</formula>
    </cfRule>
  </conditionalFormatting>
  <conditionalFormatting sqref="A24 D24:E24 G24:N24">
    <cfRule type="expression" dxfId="987" priority="62">
      <formula>$C24="Option"</formula>
    </cfRule>
  </conditionalFormatting>
  <conditionalFormatting sqref="A24:H24">
    <cfRule type="expression" dxfId="986" priority="63">
      <formula>$F24="Fermeture"</formula>
    </cfRule>
    <cfRule type="expression" dxfId="985" priority="64">
      <formula>$F24="Modification"</formula>
    </cfRule>
    <cfRule type="expression" dxfId="984" priority="65">
      <formula>$F24="Création"</formula>
    </cfRule>
  </conditionalFormatting>
  <conditionalFormatting sqref="I24:O24">
    <cfRule type="expression" dxfId="983" priority="67">
      <formula>$F24="Modification"</formula>
    </cfRule>
    <cfRule type="expression" dxfId="982" priority="68">
      <formula>$F24="Création"</formula>
    </cfRule>
  </conditionalFormatting>
  <conditionalFormatting sqref="I24:O24">
    <cfRule type="expression" dxfId="981" priority="66">
      <formula>$F24="Fermeture"</formula>
    </cfRule>
  </conditionalFormatting>
  <conditionalFormatting sqref="N24">
    <cfRule type="expression" dxfId="980" priority="61">
      <formula>$M24="Porteuse"</formula>
    </cfRule>
  </conditionalFormatting>
  <conditionalFormatting sqref="A45 D45:E45 G45:N45">
    <cfRule type="expression" dxfId="979" priority="54">
      <formula>$C45="Option"</formula>
    </cfRule>
  </conditionalFormatting>
  <conditionalFormatting sqref="A45:H45">
    <cfRule type="expression" dxfId="978" priority="55">
      <formula>$F45="Fermeture"</formula>
    </cfRule>
    <cfRule type="expression" dxfId="977" priority="56">
      <formula>$F45="Modification"</formula>
    </cfRule>
    <cfRule type="expression" dxfId="976" priority="57">
      <formula>$F45="Création"</formula>
    </cfRule>
  </conditionalFormatting>
  <conditionalFormatting sqref="I45:O45">
    <cfRule type="expression" dxfId="975" priority="59">
      <formula>$F45="Modification"</formula>
    </cfRule>
    <cfRule type="expression" dxfId="974" priority="60">
      <formula>$F45="Création"</formula>
    </cfRule>
  </conditionalFormatting>
  <conditionalFormatting sqref="I45:O45">
    <cfRule type="expression" dxfId="973" priority="58">
      <formula>$F45="Fermeture"</formula>
    </cfRule>
  </conditionalFormatting>
  <conditionalFormatting sqref="N45">
    <cfRule type="expression" dxfId="972" priority="53">
      <formula>$M45="Porteuse"</formula>
    </cfRule>
  </conditionalFormatting>
  <conditionalFormatting sqref="D31:E31 G31:N31">
    <cfRule type="expression" dxfId="971" priority="48">
      <formula>$C31="Option"</formula>
    </cfRule>
  </conditionalFormatting>
  <conditionalFormatting sqref="B31:E31 G31:O31">
    <cfRule type="expression" dxfId="970" priority="51">
      <formula>$F31="Modification"</formula>
    </cfRule>
    <cfRule type="expression" dxfId="969" priority="52">
      <formula>$F31="Création"</formula>
    </cfRule>
  </conditionalFormatting>
  <conditionalFormatting sqref="B31:E31 G31:O31">
    <cfRule type="expression" dxfId="968" priority="50">
      <formula>$F31="Fermeture"</formula>
    </cfRule>
  </conditionalFormatting>
  <conditionalFormatting sqref="N31">
    <cfRule type="expression" dxfId="967" priority="49">
      <formula>$M31="Porteuse"</formula>
    </cfRule>
  </conditionalFormatting>
  <conditionalFormatting sqref="F31">
    <cfRule type="expression" dxfId="966" priority="46">
      <formula>$F31="Modification"</formula>
    </cfRule>
    <cfRule type="expression" dxfId="965" priority="47">
      <formula>$F31="Création"</formula>
    </cfRule>
  </conditionalFormatting>
  <conditionalFormatting sqref="F31">
    <cfRule type="expression" dxfId="964" priority="45">
      <formula>$F31="Fermeture"</formula>
    </cfRule>
  </conditionalFormatting>
  <conditionalFormatting sqref="A64">
    <cfRule type="expression" dxfId="963" priority="38">
      <formula>$C64="Option"</formula>
    </cfRule>
  </conditionalFormatting>
  <conditionalFormatting sqref="A64">
    <cfRule type="expression" dxfId="962" priority="40">
      <formula>$F64="Modification"</formula>
    </cfRule>
    <cfRule type="expression" dxfId="961" priority="41">
      <formula>$F64="Création"</formula>
    </cfRule>
  </conditionalFormatting>
  <conditionalFormatting sqref="A64">
    <cfRule type="expression" dxfId="960" priority="39">
      <formula>$F64="Fermeture"</formula>
    </cfRule>
  </conditionalFormatting>
  <conditionalFormatting sqref="I64:K64">
    <cfRule type="expression" dxfId="959" priority="43">
      <formula>$F64="Modification"</formula>
    </cfRule>
    <cfRule type="expression" dxfId="958" priority="44">
      <formula>$F64="Création"</formula>
    </cfRule>
  </conditionalFormatting>
  <conditionalFormatting sqref="I64:K64">
    <cfRule type="expression" dxfId="957" priority="42">
      <formula>$F64="Fermeture"</formula>
    </cfRule>
  </conditionalFormatting>
  <conditionalFormatting sqref="B64:E64 G64:H64">
    <cfRule type="expression" dxfId="956" priority="34">
      <formula>$F64="Fermeture"</formula>
    </cfRule>
    <cfRule type="expression" dxfId="955" priority="35">
      <formula>$F64="Modification"</formula>
    </cfRule>
    <cfRule type="expression" dxfId="954" priority="36">
      <formula>$F64="Création"</formula>
    </cfRule>
  </conditionalFormatting>
  <conditionalFormatting sqref="D64:E64 G64:H64">
    <cfRule type="expression" dxfId="953" priority="33">
      <formula>$C64="Option"</formula>
    </cfRule>
  </conditionalFormatting>
  <conditionalFormatting sqref="I64:N64">
    <cfRule type="expression" dxfId="952" priority="29">
      <formula>$C64="Option"</formula>
    </cfRule>
  </conditionalFormatting>
  <conditionalFormatting sqref="L64:O64">
    <cfRule type="expression" dxfId="951" priority="30">
      <formula>$F64="Fermeture"</formula>
    </cfRule>
    <cfRule type="expression" dxfId="950" priority="31">
      <formula>$F64="Modification"</formula>
    </cfRule>
    <cfRule type="expression" dxfId="949" priority="32">
      <formula>$F64="Création"</formula>
    </cfRule>
  </conditionalFormatting>
  <conditionalFormatting sqref="N64">
    <cfRule type="expression" dxfId="948" priority="37">
      <formula>$M64="Porteuse"</formula>
    </cfRule>
  </conditionalFormatting>
  <conditionalFormatting sqref="F64">
    <cfRule type="expression" dxfId="947" priority="27">
      <formula>$F64="Modification"</formula>
    </cfRule>
    <cfRule type="expression" dxfId="946" priority="28">
      <formula>$F64="Création"</formula>
    </cfRule>
  </conditionalFormatting>
  <conditionalFormatting sqref="F64">
    <cfRule type="expression" dxfId="945" priority="26">
      <formula>$F64="Fermeture"</formula>
    </cfRule>
  </conditionalFormatting>
  <conditionalFormatting sqref="L55">
    <cfRule type="expression" dxfId="21" priority="8">
      <formula>$C55="Option"</formula>
    </cfRule>
  </conditionalFormatting>
  <conditionalFormatting sqref="L55">
    <cfRule type="expression" dxfId="20" priority="10">
      <formula>$F55="Modification"</formula>
    </cfRule>
    <cfRule type="expression" dxfId="19" priority="11">
      <formula>$F55="Création"</formula>
    </cfRule>
  </conditionalFormatting>
  <conditionalFormatting sqref="L55">
    <cfRule type="expression" dxfId="18" priority="9">
      <formula>$F55="Fermeture"</formula>
    </cfRule>
  </conditionalFormatting>
  <conditionalFormatting sqref="O55">
    <cfRule type="expression" dxfId="17" priority="6">
      <formula>$F55="Modification"</formula>
    </cfRule>
    <cfRule type="expression" dxfId="16" priority="7">
      <formula>$F55="Création"</formula>
    </cfRule>
  </conditionalFormatting>
  <conditionalFormatting sqref="O55">
    <cfRule type="expression" dxfId="15" priority="5">
      <formula>$F55="Fermeture"</formula>
    </cfRule>
  </conditionalFormatting>
  <conditionalFormatting sqref="M55">
    <cfRule type="expression" dxfId="14" priority="1">
      <formula>$C55="Option"</formula>
    </cfRule>
  </conditionalFormatting>
  <conditionalFormatting sqref="M55">
    <cfRule type="expression" dxfId="13" priority="3">
      <formula>$F55="Modification"</formula>
    </cfRule>
    <cfRule type="expression" dxfId="12" priority="4">
      <formula>$F55="Création"</formula>
    </cfRule>
  </conditionalFormatting>
  <conditionalFormatting sqref="M55">
    <cfRule type="expression" dxfId="11" priority="2">
      <formula>$F55="Fermeture"</formula>
    </cfRule>
  </conditionalFormatting>
  <dataValidations count="6">
    <dataValidation type="list" allowBlank="1" showInputMessage="1" showErrorMessage="1" sqref="F68:F301 F64 F19:F54 F56:F62 F55:G55" xr:uid="{30697DA2-C6C6-4315-945B-9E629C0E14C5}">
      <formula1>List_Statut</formula1>
    </dataValidation>
    <dataValidation type="list" allowBlank="1" showInputMessage="1" showErrorMessage="1" sqref="C68:C301 C64 C19:C35 C37:C62" xr:uid="{409539C7-ECB2-4ACC-860B-53A7F308A523}">
      <formula1>List_NatureELP</formula1>
    </dataValidation>
    <dataValidation type="list" allowBlank="1" showInputMessage="1" showErrorMessage="1" sqref="H68:H301 H64 H19:H35 H37:H54 H56:H62" xr:uid="{3D487B3F-3E2C-403B-A171-598173EC3CED}">
      <formula1>List_CNU</formula1>
    </dataValidation>
    <dataValidation type="list" allowBlank="1" showInputMessage="1" showErrorMessage="1" sqref="M68:M301 M64 M19:M62" xr:uid="{86F1776A-58BE-4ACE-AE8F-4770A1F73705}">
      <formula1>List_Mutualisation</formula1>
    </dataValidation>
    <dataValidation type="list" allowBlank="1" showInputMessage="1" showErrorMessage="1" sqref="E68:E301 E64 E19:E35 E37:E62" xr:uid="{CA8A7066-FD1E-40CF-9A84-600A1E66D253}">
      <formula1>List_Type</formula1>
    </dataValidation>
    <dataValidation type="list" allowBlank="1" showInputMessage="1" showErrorMessage="1" sqref="L19:L35 L37:L301" xr:uid="{DC5D4F11-4567-45C8-9312-C71AB8D76E4E}">
      <formula1>"Anglais"</formula1>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20" id="{E7884F1A-CA4F-4D5C-A9AE-533173A7B4A6}">
            <xm:f>'M2 ANNUEL MAQUETTE'!$C56="Option"</xm:f>
            <x14:dxf>
              <fill>
                <patternFill>
                  <bgColor theme="2" tint="-0.749961851863155"/>
                </patternFill>
              </fill>
            </x14:dxf>
          </x14:cfRule>
          <xm:sqref>D56:E56 A56</xm:sqref>
        </x14:conditionalFormatting>
        <x14:conditionalFormatting xmlns:xm="http://schemas.microsoft.com/office/excel/2006/main">
          <x14:cfRule type="expression" priority="24" id="{E4536D35-1950-4623-ADE7-DA3BC40E8446}">
            <xm:f>'M2 ANNUEL MAQUETTE'!$F56="Modification"</xm:f>
            <x14:dxf>
              <fill>
                <patternFill>
                  <bgColor rgb="FFFFFF00"/>
                </patternFill>
              </fill>
            </x14:dxf>
          </x14:cfRule>
          <x14:cfRule type="expression" priority="25" id="{59A31568-9E32-42EF-B93D-3386FD9E49E9}">
            <xm:f>'M2 ANNUEL MAQUETTE'!$F56="Création"</xm:f>
            <x14:dxf>
              <fill>
                <patternFill>
                  <bgColor rgb="FF92D050"/>
                </patternFill>
              </fill>
            </x14:dxf>
          </x14:cfRule>
          <xm:sqref>A56:K56 M56:O56</xm:sqref>
        </x14:conditionalFormatting>
        <x14:conditionalFormatting xmlns:xm="http://schemas.microsoft.com/office/excel/2006/main">
          <x14:cfRule type="expression" priority="23" id="{90437FFA-68C2-46B9-999E-AD197D7753A7}">
            <xm:f>'M2 ANNUEL MAQUETTE'!$F56="Fermeture"</xm:f>
            <x14:dxf>
              <font>
                <strike/>
              </font>
              <fill>
                <patternFill>
                  <bgColor theme="0" tint="-0.24994659260841701"/>
                </patternFill>
              </fill>
            </x14:dxf>
          </x14:cfRule>
          <xm:sqref>A56:K56 M56:O56</xm:sqref>
        </x14:conditionalFormatting>
        <x14:conditionalFormatting xmlns:xm="http://schemas.microsoft.com/office/excel/2006/main">
          <x14:cfRule type="expression" priority="21" id="{ADE0CF9B-22C9-4D1D-B443-1F34DFC2D26C}">
            <xm:f>'M2 ANNUEL MAQUETTE'!$C56="Option"</xm:f>
            <x14:dxf>
              <fill>
                <patternFill>
                  <bgColor theme="2" tint="-0.749961851863155"/>
                </patternFill>
              </fill>
            </x14:dxf>
          </x14:cfRule>
          <xm:sqref>G56:K56 M56:N56</xm:sqref>
        </x14:conditionalFormatting>
        <x14:conditionalFormatting xmlns:xm="http://schemas.microsoft.com/office/excel/2006/main">
          <x14:cfRule type="expression" priority="22" id="{0E8A0BB2-9EED-448A-8EF9-EF09EA9E300C}">
            <xm:f>'M2 ANNUEL MAQUETTE'!$M56="Porteuse"</xm:f>
            <x14:dxf>
              <fill>
                <patternFill>
                  <bgColor theme="1" tint="0.24994659260841701"/>
                </patternFill>
              </fill>
            </x14:dxf>
          </x14:cfRule>
          <xm:sqref>G56 N56</xm:sqref>
        </x14:conditionalFormatting>
        <x14:conditionalFormatting xmlns:xm="http://schemas.microsoft.com/office/excel/2006/main">
          <x14:cfRule type="expression" priority="16" id="{83245210-4381-4E59-891B-A90C0754FA06}">
            <xm:f>'M2 ANNUEL MAQUETTE'!$C56="Option"</xm:f>
            <x14:dxf>
              <fill>
                <patternFill>
                  <bgColor theme="2" tint="-0.749961851863155"/>
                </patternFill>
              </fill>
            </x14:dxf>
          </x14:cfRule>
          <x14:cfRule type="expression" priority="17" id="{42B0AF90-AD02-45FD-9A2A-D28A5B74FB58}">
            <xm:f>'M2 ANNUEL MAQUETTE'!$F56="Fermeture"</xm:f>
            <x14:dxf>
              <font>
                <strike/>
              </font>
              <fill>
                <patternFill>
                  <bgColor theme="0" tint="-0.24994659260841701"/>
                </patternFill>
              </fill>
            </x14:dxf>
          </x14:cfRule>
          <x14:cfRule type="expression" priority="18" id="{ED8A2E52-37AA-46DD-BA7A-A7E85B337B0E}">
            <xm:f>'M2 ANNUEL MAQUETTE'!$F56="Modification"</xm:f>
            <x14:dxf>
              <fill>
                <patternFill>
                  <bgColor rgb="FFFFFF00"/>
                </patternFill>
              </fill>
            </x14:dxf>
          </x14:cfRule>
          <x14:cfRule type="expression" priority="19" id="{C9B17078-A61F-47F9-9F70-FE2A8741E1DB}">
            <xm:f>'M2 ANNUEL MAQUETTE'!$F56="Création"</xm:f>
            <x14:dxf>
              <fill>
                <patternFill>
                  <bgColor rgb="FF92D050"/>
                </patternFill>
              </fill>
            </x14:dxf>
          </x14:cfRule>
          <xm:sqref>L56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T301"/>
  <sheetViews>
    <sheetView topLeftCell="A41" zoomScale="60" zoomScaleNormal="60" workbookViewId="0">
      <selection activeCell="J36" sqref="J36"/>
    </sheetView>
  </sheetViews>
  <sheetFormatPr baseColWidth="10" defaultColWidth="11.42578125" defaultRowHeight="15" x14ac:dyDescent="0.25"/>
  <cols>
    <col min="1" max="1" width="39" style="17" customWidth="1"/>
    <col min="2" max="2" width="50.7109375" style="17" customWidth="1"/>
    <col min="3" max="3" width="15.5703125" style="21" customWidth="1"/>
    <col min="4" max="4" width="20.85546875" style="17" customWidth="1"/>
    <col min="5" max="6" width="15.5703125" style="17" customWidth="1"/>
    <col min="7" max="7" width="25.140625" style="17" customWidth="1"/>
    <col min="8" max="8" width="27.140625" style="17" customWidth="1"/>
    <col min="9" max="9" width="35.28515625" style="17" customWidth="1"/>
    <col min="10" max="10" width="19.85546875" style="17" customWidth="1"/>
    <col min="11" max="11" width="40.7109375" style="17" customWidth="1"/>
    <col min="12" max="12" width="31.7109375" style="17" customWidth="1"/>
    <col min="13" max="14" width="22.42578125" style="17" customWidth="1"/>
    <col min="15" max="15" width="20.28515625" style="17" customWidth="1"/>
    <col min="16" max="16" width="21.5703125" style="17" bestFit="1" customWidth="1"/>
    <col min="17" max="18" width="17.85546875" style="17" customWidth="1"/>
    <col min="19" max="19" width="79.5703125" style="17" customWidth="1"/>
    <col min="20" max="20" width="46.42578125" customWidth="1"/>
  </cols>
  <sheetData>
    <row r="1" spans="1:19" x14ac:dyDescent="0.25">
      <c r="A1" s="146"/>
      <c r="B1" s="146"/>
      <c r="C1" s="146"/>
      <c r="D1" s="146"/>
      <c r="E1" s="146"/>
      <c r="F1" s="146"/>
      <c r="G1" s="146"/>
      <c r="H1" s="146"/>
      <c r="I1" s="146"/>
      <c r="J1" s="35"/>
    </row>
    <row r="2" spans="1:19" x14ac:dyDescent="0.25">
      <c r="A2" s="146"/>
      <c r="B2" s="146"/>
      <c r="C2" s="146"/>
      <c r="D2" s="146"/>
      <c r="E2" s="146"/>
      <c r="F2" s="146"/>
      <c r="G2" s="146"/>
      <c r="H2" s="146"/>
      <c r="I2" s="146"/>
      <c r="J2" s="35"/>
    </row>
    <row r="3" spans="1:19" x14ac:dyDescent="0.25">
      <c r="A3" s="146"/>
      <c r="B3" s="146"/>
      <c r="C3" s="146"/>
      <c r="D3" s="146"/>
      <c r="E3" s="146"/>
      <c r="F3" s="146"/>
      <c r="G3" s="146"/>
      <c r="H3" s="146"/>
      <c r="I3" s="146"/>
      <c r="J3" s="35"/>
    </row>
    <row r="4" spans="1:19" x14ac:dyDescent="0.25">
      <c r="A4" s="146"/>
      <c r="B4" s="146"/>
      <c r="C4" s="146"/>
      <c r="D4" s="146"/>
      <c r="E4" s="146"/>
      <c r="F4" s="146"/>
      <c r="G4" s="146"/>
      <c r="H4" s="146"/>
      <c r="I4" s="146"/>
      <c r="J4" s="35"/>
    </row>
    <row r="5" spans="1:19" x14ac:dyDescent="0.25">
      <c r="A5" s="146"/>
      <c r="B5" s="146"/>
      <c r="C5" s="146"/>
      <c r="D5" s="146"/>
      <c r="E5" s="146"/>
      <c r="F5" s="146"/>
      <c r="G5" s="146"/>
      <c r="H5" s="146"/>
      <c r="I5" s="146"/>
      <c r="J5" s="35"/>
    </row>
    <row r="6" spans="1:19" x14ac:dyDescent="0.25">
      <c r="A6" s="146"/>
      <c r="B6" s="146"/>
      <c r="C6" s="146"/>
      <c r="D6" s="146"/>
      <c r="E6" s="146"/>
      <c r="F6" s="146"/>
      <c r="G6" s="146"/>
      <c r="H6" s="146"/>
      <c r="I6" s="146"/>
      <c r="J6" s="35"/>
    </row>
    <row r="7" spans="1:19" ht="14.45" customHeight="1" x14ac:dyDescent="0.25">
      <c r="A7" s="171" t="s">
        <v>262</v>
      </c>
      <c r="B7" s="170" t="str">
        <f>'Fiche Générale'!B2</f>
        <v>LIFE</v>
      </c>
      <c r="C7" s="131" t="s">
        <v>263</v>
      </c>
      <c r="D7" s="131"/>
      <c r="E7" s="168">
        <f>'Fiche Générale'!B3</f>
        <v>0</v>
      </c>
      <c r="F7" s="169"/>
      <c r="G7" s="131" t="s">
        <v>264</v>
      </c>
      <c r="H7" s="170" t="str">
        <f>'Fiche Générale'!B4</f>
        <v>-</v>
      </c>
      <c r="I7" s="170"/>
      <c r="J7" s="36"/>
      <c r="K7" s="22"/>
    </row>
    <row r="8" spans="1:19" ht="14.45" customHeight="1" x14ac:dyDescent="0.25">
      <c r="A8" s="172"/>
      <c r="B8" s="170"/>
      <c r="C8" s="131"/>
      <c r="D8" s="131"/>
      <c r="E8" s="168"/>
      <c r="F8" s="169"/>
      <c r="G8" s="131"/>
      <c r="H8" s="170"/>
      <c r="I8" s="170"/>
      <c r="J8" s="36"/>
      <c r="K8" s="22"/>
    </row>
    <row r="9" spans="1:19" ht="14.45" customHeight="1" x14ac:dyDescent="0.25">
      <c r="A9" s="172"/>
      <c r="B9" s="170"/>
      <c r="C9" s="131"/>
      <c r="D9" s="131"/>
      <c r="E9" s="168"/>
      <c r="F9" s="169"/>
      <c r="G9" s="131"/>
      <c r="H9" s="170"/>
      <c r="I9" s="170"/>
      <c r="J9" s="36"/>
      <c r="K9" s="22"/>
    </row>
    <row r="10" spans="1:19" ht="14.45" customHeight="1" x14ac:dyDescent="0.25">
      <c r="A10" s="172"/>
      <c r="B10" s="170"/>
      <c r="C10" s="132" t="s">
        <v>265</v>
      </c>
      <c r="D10" s="132"/>
      <c r="E10" s="139" t="str">
        <f>'Fiche Générale'!B12</f>
        <v>Neurosciences Cellulaires et Intégrées (NCI)</v>
      </c>
      <c r="F10" s="140"/>
      <c r="G10" s="140"/>
      <c r="H10" s="140"/>
      <c r="I10" s="141"/>
      <c r="J10" s="37"/>
      <c r="K10" s="22"/>
    </row>
    <row r="11" spans="1:19" ht="14.45" customHeight="1" x14ac:dyDescent="0.25">
      <c r="A11" s="173"/>
      <c r="B11" s="170"/>
      <c r="C11" s="132"/>
      <c r="D11" s="132"/>
      <c r="E11" s="142"/>
      <c r="F11" s="143"/>
      <c r="G11" s="143"/>
      <c r="H11" s="143"/>
      <c r="I11" s="144"/>
      <c r="J11" s="37"/>
      <c r="K11" s="22"/>
    </row>
    <row r="12" spans="1:19" x14ac:dyDescent="0.25">
      <c r="C12" s="17"/>
      <c r="I12" s="13"/>
      <c r="J12" s="13"/>
      <c r="M12" s="148" t="s">
        <v>266</v>
      </c>
      <c r="N12" s="149"/>
      <c r="O12" s="164"/>
      <c r="P12" s="148" t="s">
        <v>267</v>
      </c>
      <c r="Q12" s="149"/>
      <c r="R12" s="149"/>
      <c r="S12" s="164"/>
    </row>
    <row r="13" spans="1:19" x14ac:dyDescent="0.25">
      <c r="A13" s="152" t="s">
        <v>268</v>
      </c>
      <c r="B13" s="97" t="str">
        <f>'M1 ANNUEL MAQUETTE'!B13:B14</f>
        <v xml:space="preserve">1ère année </v>
      </c>
      <c r="C13" s="97"/>
      <c r="D13" s="152" t="s">
        <v>269</v>
      </c>
      <c r="E13" s="154">
        <f>'M1 ANNUEL MAQUETTE'!E13:F14</f>
        <v>0</v>
      </c>
      <c r="F13" s="154"/>
      <c r="G13" s="154"/>
      <c r="H13" s="147" t="s">
        <v>270</v>
      </c>
      <c r="I13" s="147"/>
      <c r="J13" s="38"/>
      <c r="M13" s="150"/>
      <c r="N13" s="151"/>
      <c r="O13" s="165"/>
      <c r="P13" s="150"/>
      <c r="Q13" s="151"/>
      <c r="R13" s="151"/>
      <c r="S13" s="165"/>
    </row>
    <row r="14" spans="1:19" x14ac:dyDescent="0.25">
      <c r="A14" s="153"/>
      <c r="B14" s="97"/>
      <c r="C14" s="97"/>
      <c r="D14" s="153"/>
      <c r="E14" s="154"/>
      <c r="F14" s="154"/>
      <c r="G14" s="154"/>
      <c r="H14" s="147"/>
      <c r="I14" s="147"/>
      <c r="J14" s="38"/>
      <c r="M14" s="147" t="s">
        <v>271</v>
      </c>
      <c r="N14" s="148" t="s">
        <v>272</v>
      </c>
      <c r="O14" s="164"/>
      <c r="P14" s="146"/>
      <c r="Q14" s="155"/>
      <c r="R14" s="158"/>
      <c r="S14" s="152"/>
    </row>
    <row r="15" spans="1:19" x14ac:dyDescent="0.25">
      <c r="A15" s="152" t="s">
        <v>273</v>
      </c>
      <c r="B15" s="99" t="str">
        <f>'M1 ANNUEL MAQUETTE'!B15:B16</f>
        <v>Semestre 1</v>
      </c>
      <c r="C15" s="100"/>
      <c r="D15" s="152" t="s">
        <v>274</v>
      </c>
      <c r="E15" s="154">
        <f>'M1 ANNUEL MAQUETTE'!E15:F16</f>
        <v>0</v>
      </c>
      <c r="F15" s="154"/>
      <c r="G15" s="154"/>
      <c r="H15" s="160" t="str">
        <f>'Fiche Générale'!B5</f>
        <v>Seconde Chance</v>
      </c>
      <c r="I15" s="161"/>
      <c r="J15" s="39"/>
      <c r="M15" s="147"/>
      <c r="N15" s="166"/>
      <c r="O15" s="167"/>
      <c r="P15" s="146"/>
      <c r="Q15" s="156"/>
      <c r="R15" s="158"/>
      <c r="S15" s="159"/>
    </row>
    <row r="16" spans="1:19" x14ac:dyDescent="0.25">
      <c r="A16" s="153"/>
      <c r="B16" s="102"/>
      <c r="C16" s="103"/>
      <c r="D16" s="153"/>
      <c r="E16" s="154"/>
      <c r="F16" s="154"/>
      <c r="G16" s="154"/>
      <c r="H16" s="162"/>
      <c r="I16" s="163"/>
      <c r="J16" s="39"/>
      <c r="M16" s="147"/>
      <c r="N16" s="166"/>
      <c r="O16" s="167"/>
      <c r="P16" s="146"/>
      <c r="Q16" s="156"/>
      <c r="R16" s="158"/>
      <c r="S16" s="159"/>
    </row>
    <row r="17" spans="1:20" x14ac:dyDescent="0.25">
      <c r="L17" s="18"/>
      <c r="M17" s="147"/>
      <c r="N17" s="150"/>
      <c r="O17" s="165"/>
      <c r="P17" s="146"/>
      <c r="Q17" s="157"/>
      <c r="R17" s="158"/>
      <c r="S17" s="153"/>
    </row>
    <row r="18" spans="1:20" ht="59.45" customHeight="1" x14ac:dyDescent="0.25">
      <c r="A18" s="3" t="s">
        <v>275</v>
      </c>
      <c r="B18" s="40" t="s">
        <v>276</v>
      </c>
      <c r="C18" s="3" t="s">
        <v>5</v>
      </c>
      <c r="D18" s="3" t="s">
        <v>277</v>
      </c>
      <c r="E18" s="3" t="s">
        <v>278</v>
      </c>
      <c r="F18" s="3" t="s">
        <v>279</v>
      </c>
      <c r="G18" s="3" t="s">
        <v>280</v>
      </c>
      <c r="H18" s="3" t="s">
        <v>281</v>
      </c>
      <c r="I18" s="3" t="s">
        <v>282</v>
      </c>
      <c r="J18" s="3" t="s">
        <v>283</v>
      </c>
      <c r="K18" s="3" t="s">
        <v>284</v>
      </c>
      <c r="L18" s="3" t="s">
        <v>285</v>
      </c>
      <c r="M18" s="3" t="s">
        <v>286</v>
      </c>
      <c r="N18" s="3" t="s">
        <v>276</v>
      </c>
      <c r="O18" s="3" t="s">
        <v>287</v>
      </c>
      <c r="P18" s="3" t="s">
        <v>288</v>
      </c>
      <c r="Q18" s="3" t="s">
        <v>276</v>
      </c>
      <c r="R18" s="3" t="s">
        <v>287</v>
      </c>
      <c r="S18" s="4" t="s">
        <v>289</v>
      </c>
      <c r="T18" s="4" t="s">
        <v>290</v>
      </c>
    </row>
    <row r="19" spans="1:20" ht="30.6" customHeight="1" x14ac:dyDescent="0.25">
      <c r="A19" s="44" t="e">
        <f>'M1 ANNUEL MAQUETTE'!#REF!</f>
        <v>#REF!</v>
      </c>
      <c r="B19" s="44" t="e">
        <f>'M1 ANNUEL MAQUETTE'!#REF!</f>
        <v>#REF!</v>
      </c>
      <c r="C19" s="43" t="e">
        <f>'M1 ANNUEL MAQUETTE'!#REF!</f>
        <v>#REF!</v>
      </c>
      <c r="D19" s="7"/>
      <c r="E19" s="7"/>
      <c r="F19" s="7"/>
      <c r="G19" s="41"/>
      <c r="H19" s="41"/>
      <c r="I19" s="41"/>
      <c r="J19" s="41"/>
      <c r="K19" s="41"/>
      <c r="L19" s="41"/>
      <c r="M19" s="41"/>
      <c r="N19" s="41"/>
      <c r="O19" s="41"/>
      <c r="P19" s="41"/>
      <c r="Q19" s="41"/>
      <c r="R19" s="41"/>
      <c r="S19" s="7"/>
      <c r="T19" s="1"/>
    </row>
    <row r="20" spans="1:20" ht="30.6" customHeight="1" x14ac:dyDescent="0.25">
      <c r="A20" s="44" t="str">
        <f>'M1 ANNUEL MAQUETTE'!B19</f>
        <v>BLOC A (NCI 1)</v>
      </c>
      <c r="B20" s="44" t="str">
        <f>'M1 ANNUEL MAQUETTE'!C19</f>
        <v>BLOC</v>
      </c>
      <c r="C20" s="43">
        <f>'M1 ANNUEL MAQUETTE'!F19</f>
        <v>0</v>
      </c>
      <c r="D20" s="7"/>
      <c r="E20" s="7"/>
      <c r="F20" s="7"/>
      <c r="G20" s="41"/>
      <c r="H20" s="41"/>
      <c r="I20" s="41"/>
      <c r="J20" s="41"/>
      <c r="K20" s="41"/>
      <c r="L20" s="41"/>
      <c r="M20" s="41"/>
      <c r="N20" s="41"/>
      <c r="O20" s="41"/>
      <c r="P20" s="41"/>
      <c r="Q20" s="41"/>
      <c r="R20" s="41"/>
      <c r="S20" s="7"/>
      <c r="T20" s="1"/>
    </row>
    <row r="21" spans="1:20" ht="30.6" customHeight="1" x14ac:dyDescent="0.25">
      <c r="A21" s="44" t="str">
        <f>'M1 ANNUEL MAQUETTE'!B20</f>
        <v xml:space="preserve">UE04 Circuits neuronaux, Neuroplasticité et Comportement </v>
      </c>
      <c r="B21" s="44" t="str">
        <f>'M1 ANNUEL MAQUETTE'!C20</f>
        <v>UE</v>
      </c>
      <c r="C21" s="43">
        <f>'M1 ANNUEL MAQUETTE'!F20</f>
        <v>0</v>
      </c>
      <c r="D21" s="7">
        <v>1</v>
      </c>
      <c r="E21" s="7" t="s">
        <v>291</v>
      </c>
      <c r="F21" s="7" t="s">
        <v>291</v>
      </c>
      <c r="G21" s="41" t="s">
        <v>291</v>
      </c>
      <c r="H21" s="41" t="s">
        <v>291</v>
      </c>
      <c r="I21" s="41" t="s">
        <v>291</v>
      </c>
      <c r="J21" s="41">
        <v>7</v>
      </c>
      <c r="K21" s="41" t="s">
        <v>18</v>
      </c>
      <c r="L21" s="52"/>
      <c r="M21" s="41"/>
      <c r="N21" s="41" t="s">
        <v>10</v>
      </c>
      <c r="O21" s="41" t="s">
        <v>292</v>
      </c>
      <c r="P21" s="41" t="s">
        <v>293</v>
      </c>
      <c r="Q21" s="41"/>
      <c r="R21" s="41"/>
      <c r="S21" s="7" t="s">
        <v>294</v>
      </c>
      <c r="T21" s="1"/>
    </row>
    <row r="22" spans="1:20" ht="30.6" customHeight="1" x14ac:dyDescent="0.25">
      <c r="A22" s="44" t="str">
        <f>'M1 ANNUEL MAQUETTE'!B21</f>
        <v>UE31 Neurobiologie cellulaire et moléculaire</v>
      </c>
      <c r="B22" s="44" t="str">
        <f>'M1 ANNUEL MAQUETTE'!C21</f>
        <v>UE</v>
      </c>
      <c r="C22" s="43">
        <f>'M1 ANNUEL MAQUETTE'!F21</f>
        <v>0</v>
      </c>
      <c r="D22" s="7">
        <v>1</v>
      </c>
      <c r="E22" s="7" t="s">
        <v>291</v>
      </c>
      <c r="F22" s="7" t="s">
        <v>291</v>
      </c>
      <c r="G22" s="41" t="s">
        <v>291</v>
      </c>
      <c r="H22" s="41" t="s">
        <v>291</v>
      </c>
      <c r="I22" s="41" t="s">
        <v>291</v>
      </c>
      <c r="J22" s="41">
        <v>7</v>
      </c>
      <c r="K22" s="41" t="s">
        <v>18</v>
      </c>
      <c r="L22" s="52"/>
      <c r="M22" s="41"/>
      <c r="N22" s="41" t="s">
        <v>10</v>
      </c>
      <c r="O22" s="41" t="s">
        <v>292</v>
      </c>
      <c r="P22" s="41" t="s">
        <v>293</v>
      </c>
      <c r="Q22" s="41"/>
      <c r="R22" s="41"/>
      <c r="S22" s="7" t="s">
        <v>294</v>
      </c>
      <c r="T22" s="1"/>
    </row>
    <row r="23" spans="1:20" ht="30.6" customHeight="1" x14ac:dyDescent="0.25">
      <c r="A23" s="44" t="str">
        <f>'M1 ANNUEL MAQUETTE'!B22</f>
        <v xml:space="preserve">UE32 Neurobiologie du Stress et des Emotions </v>
      </c>
      <c r="B23" s="44" t="str">
        <f>'M1 ANNUEL MAQUETTE'!C22</f>
        <v>UE</v>
      </c>
      <c r="C23" s="43">
        <f>'M1 ANNUEL MAQUETTE'!F22</f>
        <v>0</v>
      </c>
      <c r="D23" s="7">
        <v>1</v>
      </c>
      <c r="E23" s="7" t="s">
        <v>291</v>
      </c>
      <c r="F23" s="7" t="s">
        <v>291</v>
      </c>
      <c r="G23" s="41" t="s">
        <v>291</v>
      </c>
      <c r="H23" s="41" t="s">
        <v>291</v>
      </c>
      <c r="I23" s="41" t="s">
        <v>291</v>
      </c>
      <c r="J23" s="41">
        <v>7</v>
      </c>
      <c r="K23" s="41" t="s">
        <v>18</v>
      </c>
      <c r="L23" s="41"/>
      <c r="M23" s="41"/>
      <c r="N23" s="41" t="s">
        <v>10</v>
      </c>
      <c r="O23" s="41" t="s">
        <v>292</v>
      </c>
      <c r="P23" s="41" t="s">
        <v>293</v>
      </c>
      <c r="Q23" s="41"/>
      <c r="R23" s="41"/>
      <c r="S23" s="7" t="s">
        <v>294</v>
      </c>
      <c r="T23" s="1"/>
    </row>
    <row r="24" spans="1:20" ht="30.6" customHeight="1" x14ac:dyDescent="0.25">
      <c r="A24" s="44" t="e">
        <f>'M1 ANNUEL MAQUETTE'!#REF!</f>
        <v>#REF!</v>
      </c>
      <c r="B24" s="44" t="e">
        <f>'M1 ANNUEL MAQUETTE'!#REF!</f>
        <v>#REF!</v>
      </c>
      <c r="C24" s="43" t="e">
        <f>'M1 ANNUEL MAQUETTE'!#REF!</f>
        <v>#REF!</v>
      </c>
      <c r="D24" s="7"/>
      <c r="E24" s="7"/>
      <c r="F24" s="7"/>
      <c r="G24" s="41"/>
      <c r="H24" s="41"/>
      <c r="I24" s="41"/>
      <c r="J24" s="41"/>
      <c r="K24" s="41"/>
      <c r="L24" s="41"/>
      <c r="M24" s="41"/>
      <c r="N24" s="41"/>
      <c r="O24" s="41"/>
      <c r="P24" s="41"/>
      <c r="Q24" s="41"/>
      <c r="R24" s="41"/>
      <c r="S24" s="7"/>
      <c r="T24" s="1"/>
    </row>
    <row r="25" spans="1:20" ht="30.6" customHeight="1" x14ac:dyDescent="0.25">
      <c r="A25" s="44" t="str">
        <f>'M1 ANNUEL MAQUETTE'!B24</f>
        <v>Min 2 max 2</v>
      </c>
      <c r="B25" s="44" t="str">
        <f>'M1 ANNUEL MAQUETTE'!C24</f>
        <v>OPTION</v>
      </c>
      <c r="C25" s="43">
        <f>'M1 ANNUEL MAQUETTE'!F24</f>
        <v>0</v>
      </c>
      <c r="D25" s="7"/>
      <c r="E25" s="7"/>
      <c r="F25" s="7"/>
      <c r="G25" s="41"/>
      <c r="H25" s="41"/>
      <c r="I25" s="41"/>
      <c r="J25" s="41"/>
      <c r="K25" s="41"/>
      <c r="L25" s="41"/>
      <c r="M25" s="41"/>
      <c r="N25" s="41"/>
      <c r="O25" s="41"/>
      <c r="P25" s="41"/>
      <c r="Q25" s="41"/>
      <c r="R25" s="41"/>
      <c r="S25" s="7"/>
      <c r="T25" s="1"/>
    </row>
    <row r="26" spans="1:20" ht="30.6" customHeight="1" x14ac:dyDescent="0.25">
      <c r="A26" s="44" t="str">
        <f>'M1 ANNUEL MAQUETTE'!B25</f>
        <v>Neuropharmacology</v>
      </c>
      <c r="B26" s="44" t="str">
        <f>'M1 ANNUEL MAQUETTE'!C25</f>
        <v>UE</v>
      </c>
      <c r="C26" s="43">
        <f>'M1 ANNUEL MAQUETTE'!F25</f>
        <v>0</v>
      </c>
      <c r="D26" s="7">
        <v>1</v>
      </c>
      <c r="E26" s="7" t="s">
        <v>291</v>
      </c>
      <c r="F26" s="7" t="s">
        <v>291</v>
      </c>
      <c r="G26" s="41" t="s">
        <v>291</v>
      </c>
      <c r="H26" s="41" t="s">
        <v>291</v>
      </c>
      <c r="I26" s="41" t="s">
        <v>291</v>
      </c>
      <c r="J26" s="41">
        <v>7</v>
      </c>
      <c r="K26" s="41" t="s">
        <v>18</v>
      </c>
      <c r="L26" s="52"/>
      <c r="M26" s="41"/>
      <c r="N26" s="41" t="s">
        <v>10</v>
      </c>
      <c r="O26" s="41" t="s">
        <v>292</v>
      </c>
      <c r="P26" s="41" t="s">
        <v>293</v>
      </c>
      <c r="Q26" s="41" t="s">
        <v>10</v>
      </c>
      <c r="R26" s="41" t="s">
        <v>295</v>
      </c>
      <c r="S26" s="7" t="s">
        <v>294</v>
      </c>
      <c r="T26" s="1"/>
    </row>
    <row r="27" spans="1:20" ht="30.6" customHeight="1" x14ac:dyDescent="0.25">
      <c r="A27" s="44" t="str">
        <f>'M1 ANNUEL MAQUETTE'!B26</f>
        <v>UE07  Statistiques appliqués à la biologie</v>
      </c>
      <c r="B27" s="44" t="str">
        <f>'M1 ANNUEL MAQUETTE'!C26</f>
        <v>UE</v>
      </c>
      <c r="C27" s="43">
        <f>'M1 ANNUEL MAQUETTE'!F26</f>
        <v>0</v>
      </c>
      <c r="D27" s="7">
        <v>1</v>
      </c>
      <c r="E27" s="7" t="s">
        <v>291</v>
      </c>
      <c r="F27" s="7" t="s">
        <v>291</v>
      </c>
      <c r="G27" s="41" t="s">
        <v>291</v>
      </c>
      <c r="H27" s="41" t="s">
        <v>291</v>
      </c>
      <c r="I27" s="41" t="s">
        <v>291</v>
      </c>
      <c r="J27" s="41">
        <v>7</v>
      </c>
      <c r="K27" s="41" t="s">
        <v>9</v>
      </c>
      <c r="L27" s="52"/>
      <c r="M27" s="41">
        <v>2</v>
      </c>
      <c r="N27" s="41"/>
      <c r="O27" s="41"/>
      <c r="P27" s="41" t="s">
        <v>18</v>
      </c>
      <c r="Q27" s="41" t="s">
        <v>10</v>
      </c>
      <c r="R27" s="41" t="s">
        <v>295</v>
      </c>
      <c r="S27" s="7"/>
      <c r="T27" s="1"/>
    </row>
    <row r="28" spans="1:20" ht="30.6" customHeight="1" x14ac:dyDescent="0.25">
      <c r="A28" s="44" t="str">
        <f>'M1 ANNUEL MAQUETTE'!B27</f>
        <v>UE23  Immunologie fondamentale</v>
      </c>
      <c r="B28" s="44" t="str">
        <f>'M1 ANNUEL MAQUETTE'!C27</f>
        <v>UE</v>
      </c>
      <c r="C28" s="43">
        <f>'M1 ANNUEL MAQUETTE'!F27</f>
        <v>0</v>
      </c>
      <c r="D28" s="7">
        <v>1</v>
      </c>
      <c r="E28" s="7" t="s">
        <v>291</v>
      </c>
      <c r="F28" s="7" t="s">
        <v>291</v>
      </c>
      <c r="G28" s="41" t="s">
        <v>291</v>
      </c>
      <c r="H28" s="41" t="s">
        <v>291</v>
      </c>
      <c r="I28" s="41" t="s">
        <v>291</v>
      </c>
      <c r="J28" s="41">
        <v>7</v>
      </c>
      <c r="K28" s="41" t="s">
        <v>9</v>
      </c>
      <c r="L28" s="52"/>
      <c r="M28" s="41">
        <v>2</v>
      </c>
      <c r="N28" s="41"/>
      <c r="O28" s="41"/>
      <c r="P28" s="41" t="s">
        <v>18</v>
      </c>
      <c r="Q28" s="41" t="s">
        <v>10</v>
      </c>
      <c r="R28" s="41"/>
      <c r="S28" s="7"/>
      <c r="T28" s="1"/>
    </row>
    <row r="29" spans="1:20" ht="30.6" customHeight="1" x14ac:dyDescent="0.25">
      <c r="A29" s="44" t="str">
        <f>'M1 ANNUEL MAQUETTE'!B28</f>
        <v>UE25 New therapeutic approaches</v>
      </c>
      <c r="B29" s="44" t="str">
        <f>'M1 ANNUEL MAQUETTE'!C28</f>
        <v>UE</v>
      </c>
      <c r="C29" s="43">
        <f>'M1 ANNUEL MAQUETTE'!F28</f>
        <v>0</v>
      </c>
      <c r="D29" s="7">
        <v>1</v>
      </c>
      <c r="E29" s="7" t="s">
        <v>291</v>
      </c>
      <c r="F29" s="7" t="s">
        <v>291</v>
      </c>
      <c r="G29" s="41" t="s">
        <v>291</v>
      </c>
      <c r="H29" s="41" t="s">
        <v>291</v>
      </c>
      <c r="I29" s="41" t="s">
        <v>291</v>
      </c>
      <c r="J29" s="41">
        <v>7</v>
      </c>
      <c r="K29" s="41" t="s">
        <v>18</v>
      </c>
      <c r="L29" s="41"/>
      <c r="M29" s="41"/>
      <c r="N29" s="41" t="s">
        <v>10</v>
      </c>
      <c r="O29" s="41" t="s">
        <v>292</v>
      </c>
      <c r="P29" s="41" t="s">
        <v>18</v>
      </c>
      <c r="Q29" s="41" t="s">
        <v>10</v>
      </c>
      <c r="R29" s="41" t="s">
        <v>295</v>
      </c>
      <c r="S29" s="7"/>
      <c r="T29" s="1"/>
    </row>
    <row r="30" spans="1:20" ht="30.6" customHeight="1" x14ac:dyDescent="0.25">
      <c r="A30" s="44" t="str">
        <f>'M1 ANNUEL MAQUETTE'!B29</f>
        <v>UE15 Technologies « Omiques »</v>
      </c>
      <c r="B30" s="44" t="str">
        <f>'M1 ANNUEL MAQUETTE'!C29</f>
        <v>UE</v>
      </c>
      <c r="C30" s="43">
        <f>'M1 ANNUEL MAQUETTE'!F29</f>
        <v>0</v>
      </c>
      <c r="D30" s="7">
        <v>1</v>
      </c>
      <c r="E30" s="7" t="s">
        <v>291</v>
      </c>
      <c r="F30" s="7" t="s">
        <v>291</v>
      </c>
      <c r="G30" s="41" t="s">
        <v>291</v>
      </c>
      <c r="H30" s="41" t="s">
        <v>291</v>
      </c>
      <c r="I30" s="41" t="s">
        <v>291</v>
      </c>
      <c r="J30" s="41">
        <v>7</v>
      </c>
      <c r="K30" s="41" t="s">
        <v>27</v>
      </c>
      <c r="L30" s="52">
        <v>0.5</v>
      </c>
      <c r="M30" s="41">
        <v>2</v>
      </c>
      <c r="N30" s="41" t="s">
        <v>10</v>
      </c>
      <c r="O30" s="41" t="s">
        <v>292</v>
      </c>
      <c r="P30" s="41" t="s">
        <v>18</v>
      </c>
      <c r="Q30" s="41" t="s">
        <v>10</v>
      </c>
      <c r="R30" s="41" t="s">
        <v>296</v>
      </c>
      <c r="S30" s="7"/>
      <c r="T30" s="1"/>
    </row>
    <row r="31" spans="1:20" ht="30.6" customHeight="1" x14ac:dyDescent="0.25">
      <c r="A31" s="44" t="str">
        <f>'M1 ANNUEL MAQUETTE'!B30</f>
        <v>UE18 Signalisation Cellulaire</v>
      </c>
      <c r="B31" s="44" t="str">
        <f>'M1 ANNUEL MAQUETTE'!C30</f>
        <v>UE</v>
      </c>
      <c r="C31" s="43">
        <f>'M1 ANNUEL MAQUETTE'!F30</f>
        <v>0</v>
      </c>
      <c r="D31" s="7">
        <v>1</v>
      </c>
      <c r="E31" s="7" t="s">
        <v>291</v>
      </c>
      <c r="F31" s="7" t="s">
        <v>291</v>
      </c>
      <c r="G31" s="41" t="s">
        <v>291</v>
      </c>
      <c r="H31" s="41" t="s">
        <v>291</v>
      </c>
      <c r="I31" s="41" t="s">
        <v>291</v>
      </c>
      <c r="J31" s="41">
        <v>7</v>
      </c>
      <c r="K31" s="41" t="s">
        <v>9</v>
      </c>
      <c r="L31" s="52"/>
      <c r="M31" s="41">
        <v>2</v>
      </c>
      <c r="N31" s="41"/>
      <c r="O31" s="41"/>
      <c r="P31" s="41" t="s">
        <v>18</v>
      </c>
      <c r="Q31" s="41" t="s">
        <v>10</v>
      </c>
      <c r="R31" s="41" t="s">
        <v>295</v>
      </c>
      <c r="S31" s="7"/>
      <c r="T31" s="1"/>
    </row>
    <row r="32" spans="1:20" ht="30.6" customHeight="1" x14ac:dyDescent="0.25">
      <c r="A32" s="44" t="str">
        <f>'M1 ANNUEL MAQUETTE'!B31</f>
        <v>UE34 Introduction à la bio-informatique par la programmation Algorithms &amp; Programmation</v>
      </c>
      <c r="B32" s="44" t="str">
        <f>'M1 ANNUEL MAQUETTE'!C31</f>
        <v>UE</v>
      </c>
      <c r="C32" s="43" t="str">
        <f>'M1 ANNUEL MAQUETTE'!F31</f>
        <v>Modification</v>
      </c>
      <c r="D32" s="7">
        <v>1</v>
      </c>
      <c r="E32" s="7" t="s">
        <v>291</v>
      </c>
      <c r="F32" s="7" t="s">
        <v>291</v>
      </c>
      <c r="G32" s="41" t="s">
        <v>291</v>
      </c>
      <c r="H32" s="41" t="s">
        <v>291</v>
      </c>
      <c r="I32" s="41" t="s">
        <v>291</v>
      </c>
      <c r="J32" s="41">
        <v>7</v>
      </c>
      <c r="K32" s="41"/>
      <c r="L32" s="41"/>
      <c r="M32" s="41"/>
      <c r="N32" s="41"/>
      <c r="O32" s="41"/>
      <c r="P32" s="41"/>
      <c r="Q32" s="41"/>
      <c r="R32" s="41"/>
      <c r="S32" s="7"/>
      <c r="T32" s="1"/>
    </row>
    <row r="33" spans="1:20" ht="30.6" customHeight="1" x14ac:dyDescent="0.25">
      <c r="A33" s="44" t="str">
        <f>'M1 ANNUEL MAQUETTE'!B32</f>
        <v>34-1 Programmation Python et environnement Linux</v>
      </c>
      <c r="B33" s="44" t="str">
        <f>'M1 ANNUEL MAQUETTE'!C32</f>
        <v>ECUE</v>
      </c>
      <c r="C33" s="43">
        <f>'M1 ANNUEL MAQUETTE'!F32</f>
        <v>0</v>
      </c>
      <c r="D33" s="42">
        <v>0.5</v>
      </c>
      <c r="E33" s="42" t="s">
        <v>291</v>
      </c>
      <c r="F33" s="42" t="s">
        <v>291</v>
      </c>
      <c r="G33" s="41" t="s">
        <v>291</v>
      </c>
      <c r="H33" s="41" t="s">
        <v>291</v>
      </c>
      <c r="I33" s="41" t="s">
        <v>291</v>
      </c>
      <c r="J33" s="42"/>
      <c r="K33" s="42" t="s">
        <v>9</v>
      </c>
      <c r="L33" s="42"/>
      <c r="M33" s="42">
        <v>1</v>
      </c>
      <c r="N33" s="42"/>
      <c r="O33" s="42"/>
      <c r="P33" s="42" t="s">
        <v>18</v>
      </c>
      <c r="Q33" s="42" t="s">
        <v>10</v>
      </c>
      <c r="R33" s="42" t="s">
        <v>296</v>
      </c>
      <c r="S33" s="7"/>
      <c r="T33" s="1"/>
    </row>
    <row r="34" spans="1:20" ht="30.6" customHeight="1" x14ac:dyDescent="0.25">
      <c r="A34" s="44" t="str">
        <f>'M1 ANNUEL MAQUETTE'!B33</f>
        <v>34-2 Projet bioinformatique</v>
      </c>
      <c r="B34" s="44" t="str">
        <f>'M1 ANNUEL MAQUETTE'!C33</f>
        <v>ECUE</v>
      </c>
      <c r="C34" s="43">
        <f>'M1 ANNUEL MAQUETTE'!F33</f>
        <v>0</v>
      </c>
      <c r="D34" s="42">
        <v>0.5</v>
      </c>
      <c r="E34" s="42" t="s">
        <v>291</v>
      </c>
      <c r="F34" s="42" t="s">
        <v>291</v>
      </c>
      <c r="G34" s="41" t="s">
        <v>291</v>
      </c>
      <c r="H34" s="41" t="s">
        <v>291</v>
      </c>
      <c r="I34" s="41" t="s">
        <v>291</v>
      </c>
      <c r="J34" s="42"/>
      <c r="K34" s="42" t="s">
        <v>9</v>
      </c>
      <c r="L34" s="42"/>
      <c r="M34" s="42">
        <v>1</v>
      </c>
      <c r="N34" s="42"/>
      <c r="O34" s="42"/>
      <c r="P34" s="42" t="s">
        <v>18</v>
      </c>
      <c r="Q34" s="42" t="s">
        <v>19</v>
      </c>
      <c r="R34" s="42" t="s">
        <v>297</v>
      </c>
      <c r="S34" s="7"/>
      <c r="T34" s="1"/>
    </row>
    <row r="35" spans="1:20" ht="30.6" customHeight="1" x14ac:dyDescent="0.25">
      <c r="A35" s="44" t="str">
        <f>'M1 ANNUEL MAQUETTE'!B34</f>
        <v>Skills in scientific communication</v>
      </c>
      <c r="B35" s="44" t="str">
        <f>'M1 ANNUEL MAQUETTE'!C34</f>
        <v>UE</v>
      </c>
      <c r="C35" s="43">
        <f>'M1 ANNUEL MAQUETTE'!F34</f>
        <v>0</v>
      </c>
      <c r="D35" s="7">
        <v>1</v>
      </c>
      <c r="E35" s="7" t="s">
        <v>291</v>
      </c>
      <c r="F35" s="7" t="s">
        <v>291</v>
      </c>
      <c r="G35" s="41" t="s">
        <v>291</v>
      </c>
      <c r="H35" s="41" t="s">
        <v>291</v>
      </c>
      <c r="I35" s="41" t="s">
        <v>291</v>
      </c>
      <c r="J35" s="41"/>
      <c r="K35" s="41"/>
      <c r="L35" s="41"/>
      <c r="M35" s="41"/>
      <c r="N35" s="41"/>
      <c r="O35" s="41"/>
      <c r="P35" s="41"/>
      <c r="Q35" s="41"/>
      <c r="R35" s="41"/>
      <c r="S35" s="7"/>
      <c r="T35" s="1"/>
    </row>
    <row r="36" spans="1:20" ht="30.6" customHeight="1" x14ac:dyDescent="0.25">
      <c r="A36" s="44" t="str">
        <f>'M1 ANNUEL MAQUETTE'!B35</f>
        <v>Functionnal Neuroanatomy and neurodevelopment</v>
      </c>
      <c r="B36" s="44" t="str">
        <f>'M1 ANNUEL MAQUETTE'!C35</f>
        <v>UE</v>
      </c>
      <c r="C36" s="43">
        <f>'M1 ANNUEL MAQUETTE'!F35</f>
        <v>0</v>
      </c>
      <c r="D36" s="7">
        <v>1</v>
      </c>
      <c r="E36" s="7" t="s">
        <v>291</v>
      </c>
      <c r="F36" s="7" t="s">
        <v>291</v>
      </c>
      <c r="G36" s="41" t="s">
        <v>291</v>
      </c>
      <c r="H36" s="41" t="s">
        <v>291</v>
      </c>
      <c r="I36" s="41" t="s">
        <v>291</v>
      </c>
      <c r="J36" s="41">
        <v>7</v>
      </c>
      <c r="K36" s="41" t="s">
        <v>18</v>
      </c>
      <c r="L36" s="41"/>
      <c r="M36" s="41"/>
      <c r="N36" s="41" t="s">
        <v>10</v>
      </c>
      <c r="O36" s="41" t="s">
        <v>292</v>
      </c>
      <c r="P36" s="41" t="s">
        <v>293</v>
      </c>
      <c r="Q36" s="41"/>
      <c r="R36" s="41"/>
      <c r="S36" s="7" t="s">
        <v>294</v>
      </c>
      <c r="T36" s="1"/>
    </row>
    <row r="37" spans="1:20" ht="30.6" customHeight="1" x14ac:dyDescent="0.25">
      <c r="A37" s="44" t="str">
        <f>'M1 ANNUEL MAQUETTE'!B36</f>
        <v>UE24 Immuno-Pathology</v>
      </c>
      <c r="B37" s="44" t="str">
        <f>'M1 ANNUEL MAQUETTE'!C36</f>
        <v>UE</v>
      </c>
      <c r="C37" s="43" t="str">
        <f>'M1 ANNUEL MAQUETTE'!F36</f>
        <v>Modification</v>
      </c>
      <c r="D37" s="7">
        <v>1</v>
      </c>
      <c r="E37" s="7" t="s">
        <v>291</v>
      </c>
      <c r="F37" s="7" t="s">
        <v>291</v>
      </c>
      <c r="G37" s="41" t="s">
        <v>291</v>
      </c>
      <c r="H37" s="41" t="s">
        <v>291</v>
      </c>
      <c r="I37" s="41" t="s">
        <v>291</v>
      </c>
      <c r="J37" s="41">
        <v>7</v>
      </c>
      <c r="K37" s="41" t="s">
        <v>18</v>
      </c>
      <c r="L37" s="41"/>
      <c r="M37" s="41"/>
      <c r="N37" s="41" t="s">
        <v>10</v>
      </c>
      <c r="O37" s="41" t="s">
        <v>292</v>
      </c>
      <c r="P37" s="41" t="s">
        <v>293</v>
      </c>
      <c r="Q37" s="41"/>
      <c r="R37" s="41"/>
      <c r="S37" s="7" t="s">
        <v>294</v>
      </c>
      <c r="T37" s="1"/>
    </row>
    <row r="38" spans="1:20" ht="30.6" customHeight="1" x14ac:dyDescent="0.25">
      <c r="A38" s="55" t="s">
        <v>620</v>
      </c>
      <c r="B38" s="61" t="str">
        <f>'M1 ANNUEL MAQUETTE'!C37</f>
        <v>UE</v>
      </c>
      <c r="C38" s="43"/>
      <c r="D38" s="62">
        <v>1</v>
      </c>
      <c r="E38" s="62" t="s">
        <v>291</v>
      </c>
      <c r="F38" s="62" t="s">
        <v>291</v>
      </c>
      <c r="G38" s="63" t="s">
        <v>291</v>
      </c>
      <c r="H38" s="63" t="s">
        <v>291</v>
      </c>
      <c r="I38" s="63" t="s">
        <v>291</v>
      </c>
      <c r="J38" s="63">
        <v>7</v>
      </c>
      <c r="K38" s="83" t="s">
        <v>27</v>
      </c>
      <c r="L38" s="83"/>
      <c r="M38" s="83"/>
      <c r="N38" s="83" t="s">
        <v>10</v>
      </c>
      <c r="O38" s="83" t="s">
        <v>292</v>
      </c>
      <c r="P38" s="83" t="s">
        <v>293</v>
      </c>
      <c r="Q38" s="84"/>
      <c r="R38" s="84"/>
      <c r="S38" s="81" t="s">
        <v>294</v>
      </c>
      <c r="T38" s="85" t="s">
        <v>633</v>
      </c>
    </row>
    <row r="39" spans="1:20" ht="30.6" customHeight="1" x14ac:dyDescent="0.25">
      <c r="A39" s="55" t="s">
        <v>623</v>
      </c>
      <c r="B39" s="61" t="str">
        <f>'M1 ANNUEL MAQUETTE'!C38</f>
        <v>UE</v>
      </c>
      <c r="C39" s="43"/>
      <c r="D39" s="62">
        <v>1</v>
      </c>
      <c r="E39" s="62" t="s">
        <v>291</v>
      </c>
      <c r="F39" s="62" t="s">
        <v>291</v>
      </c>
      <c r="G39" s="63" t="s">
        <v>291</v>
      </c>
      <c r="H39" s="63" t="s">
        <v>291</v>
      </c>
      <c r="I39" s="63" t="s">
        <v>291</v>
      </c>
      <c r="J39" s="63">
        <v>7</v>
      </c>
      <c r="K39" s="83" t="s">
        <v>27</v>
      </c>
      <c r="L39" s="83"/>
      <c r="M39" s="83"/>
      <c r="N39" s="83" t="s">
        <v>10</v>
      </c>
      <c r="O39" s="83" t="s">
        <v>292</v>
      </c>
      <c r="P39" s="83" t="s">
        <v>293</v>
      </c>
      <c r="Q39" s="84"/>
      <c r="R39" s="84"/>
      <c r="S39" s="81" t="s">
        <v>294</v>
      </c>
      <c r="T39" s="85" t="s">
        <v>633</v>
      </c>
    </row>
    <row r="40" spans="1:20" ht="30.6" customHeight="1" x14ac:dyDescent="0.25">
      <c r="A40" s="55" t="s">
        <v>625</v>
      </c>
      <c r="B40" s="61" t="str">
        <f>'M1 ANNUEL MAQUETTE'!C39</f>
        <v>UE</v>
      </c>
      <c r="C40" s="43"/>
      <c r="D40" s="62">
        <v>1</v>
      </c>
      <c r="E40" s="62" t="s">
        <v>291</v>
      </c>
      <c r="F40" s="62" t="s">
        <v>291</v>
      </c>
      <c r="G40" s="63" t="s">
        <v>291</v>
      </c>
      <c r="H40" s="63" t="s">
        <v>291</v>
      </c>
      <c r="I40" s="63" t="s">
        <v>291</v>
      </c>
      <c r="J40" s="63">
        <v>7</v>
      </c>
      <c r="K40" s="83" t="s">
        <v>27</v>
      </c>
      <c r="L40" s="83"/>
      <c r="M40" s="83"/>
      <c r="N40" s="83" t="s">
        <v>10</v>
      </c>
      <c r="O40" s="83" t="s">
        <v>292</v>
      </c>
      <c r="P40" s="83" t="s">
        <v>293</v>
      </c>
      <c r="Q40" s="84"/>
      <c r="R40" s="84"/>
      <c r="S40" s="81" t="s">
        <v>294</v>
      </c>
      <c r="T40" s="85" t="s">
        <v>633</v>
      </c>
    </row>
    <row r="41" spans="1:20" ht="30.6" customHeight="1" x14ac:dyDescent="0.25">
      <c r="A41" s="55" t="s">
        <v>628</v>
      </c>
      <c r="B41" s="61" t="str">
        <f>'M1 ANNUEL MAQUETTE'!C40</f>
        <v>UE</v>
      </c>
      <c r="C41" s="43"/>
      <c r="D41" s="62">
        <v>1</v>
      </c>
      <c r="E41" s="62" t="s">
        <v>291</v>
      </c>
      <c r="F41" s="62" t="s">
        <v>291</v>
      </c>
      <c r="G41" s="63" t="s">
        <v>291</v>
      </c>
      <c r="H41" s="63" t="s">
        <v>291</v>
      </c>
      <c r="I41" s="63" t="s">
        <v>291</v>
      </c>
      <c r="J41" s="63">
        <v>7</v>
      </c>
      <c r="K41" s="83" t="s">
        <v>27</v>
      </c>
      <c r="L41" s="83"/>
      <c r="M41" s="83"/>
      <c r="N41" s="83" t="s">
        <v>10</v>
      </c>
      <c r="O41" s="83" t="s">
        <v>292</v>
      </c>
      <c r="P41" s="83" t="s">
        <v>293</v>
      </c>
      <c r="Q41" s="84"/>
      <c r="R41" s="84"/>
      <c r="S41" s="81" t="s">
        <v>294</v>
      </c>
      <c r="T41" s="85" t="s">
        <v>633</v>
      </c>
    </row>
    <row r="42" spans="1:20" ht="30.6" customHeight="1" x14ac:dyDescent="0.25">
      <c r="A42" s="44" t="str">
        <f>'M1 ANNUEL MAQUETTE'!B41</f>
        <v>BLOC B (NCI 1)</v>
      </c>
      <c r="B42" s="44" t="str">
        <f>'M1 ANNUEL MAQUETTE'!C41</f>
        <v>BLOC</v>
      </c>
      <c r="C42" s="43">
        <f>'M1 ANNUEL MAQUETTE'!F41</f>
        <v>0</v>
      </c>
      <c r="D42" s="7"/>
      <c r="E42" s="7"/>
      <c r="F42" s="7"/>
      <c r="G42" s="41"/>
      <c r="H42" s="41"/>
      <c r="I42" s="41"/>
      <c r="J42" s="41"/>
      <c r="K42" s="41"/>
      <c r="L42" s="41"/>
      <c r="M42" s="41"/>
      <c r="N42" s="41"/>
      <c r="O42" s="41"/>
      <c r="P42" s="41"/>
      <c r="Q42" s="41"/>
      <c r="R42" s="41"/>
      <c r="S42" s="7"/>
      <c r="T42" s="1"/>
    </row>
    <row r="43" spans="1:20" ht="30.6" customHeight="1" x14ac:dyDescent="0.25">
      <c r="A43" s="44" t="str">
        <f>'M1 ANNUEL MAQUETTE'!B42</f>
        <v>Communication scientifique</v>
      </c>
      <c r="B43" s="44" t="str">
        <f>'M1 ANNUEL MAQUETTE'!C42</f>
        <v>UE</v>
      </c>
      <c r="C43" s="43">
        <f>'M1 ANNUEL MAQUETTE'!F42</f>
        <v>0</v>
      </c>
      <c r="D43" s="7"/>
      <c r="E43" s="7" t="s">
        <v>291</v>
      </c>
      <c r="F43" s="7" t="s">
        <v>291</v>
      </c>
      <c r="G43" s="41" t="s">
        <v>291</v>
      </c>
      <c r="H43" s="41" t="s">
        <v>291</v>
      </c>
      <c r="I43" s="41" t="s">
        <v>291</v>
      </c>
      <c r="J43" s="41">
        <v>7</v>
      </c>
      <c r="K43" s="41" t="s">
        <v>9</v>
      </c>
      <c r="L43" s="41"/>
      <c r="M43" s="41">
        <v>3</v>
      </c>
      <c r="N43" s="41"/>
      <c r="O43" s="41"/>
      <c r="P43" s="41"/>
      <c r="Q43" s="41"/>
      <c r="R43" s="41"/>
      <c r="S43" s="12"/>
      <c r="T43" s="1"/>
    </row>
    <row r="44" spans="1:20" ht="30.6" customHeight="1" x14ac:dyDescent="0.25">
      <c r="A44" s="44" t="str">
        <f>'M1 ANNUEL MAQUETTE'!B43</f>
        <v>Anglais 1</v>
      </c>
      <c r="B44" s="44" t="str">
        <f>'M1 ANNUEL MAQUETTE'!C43</f>
        <v>UE</v>
      </c>
      <c r="C44" s="43">
        <f>'M1 ANNUEL MAQUETTE'!F43</f>
        <v>0</v>
      </c>
      <c r="D44" s="7"/>
      <c r="E44" s="7" t="s">
        <v>291</v>
      </c>
      <c r="F44" s="7" t="s">
        <v>291</v>
      </c>
      <c r="G44" s="41" t="s">
        <v>291</v>
      </c>
      <c r="H44" s="41" t="s">
        <v>291</v>
      </c>
      <c r="I44" s="41" t="s">
        <v>291</v>
      </c>
      <c r="J44" s="41">
        <v>7</v>
      </c>
      <c r="K44" s="41" t="s">
        <v>27</v>
      </c>
      <c r="L44" s="52">
        <v>0.45</v>
      </c>
      <c r="M44" s="41">
        <v>1</v>
      </c>
      <c r="N44" s="41" t="s">
        <v>10</v>
      </c>
      <c r="O44" s="41" t="s">
        <v>296</v>
      </c>
      <c r="P44" s="41"/>
      <c r="Q44" s="41"/>
      <c r="R44" s="41"/>
      <c r="S44" s="12"/>
      <c r="T44" s="1"/>
    </row>
    <row r="45" spans="1:20" ht="30.6" customHeight="1" x14ac:dyDescent="0.25">
      <c r="A45" s="44" t="str">
        <f>'M1 ANNUEL MAQUETTE'!B44</f>
        <v>1 UE OUTILS AU CHOIX</v>
      </c>
      <c r="B45" s="44" t="str">
        <f>'M1 ANNUEL MAQUETTE'!C44</f>
        <v>UE</v>
      </c>
      <c r="C45" s="43">
        <f>'M1 ANNUEL MAQUETTE'!F44</f>
        <v>0</v>
      </c>
      <c r="D45" s="7"/>
      <c r="E45" s="7"/>
      <c r="F45" s="7"/>
      <c r="G45" s="41"/>
      <c r="H45" s="41"/>
      <c r="I45" s="41"/>
      <c r="J45" s="41"/>
      <c r="K45" s="41"/>
      <c r="L45" s="41"/>
      <c r="M45" s="41"/>
      <c r="N45" s="41"/>
      <c r="O45" s="41"/>
      <c r="P45" s="41"/>
      <c r="Q45" s="41"/>
      <c r="R45" s="41"/>
      <c r="S45" s="7"/>
      <c r="T45" s="1"/>
    </row>
    <row r="46" spans="1:20" ht="30.6" customHeight="1" x14ac:dyDescent="0.25">
      <c r="A46" s="44" t="str">
        <f>'M1 ANNUEL MAQUETTE'!B45</f>
        <v>Min 1 max 1</v>
      </c>
      <c r="B46" s="44" t="str">
        <f>'M1 ANNUEL MAQUETTE'!C45</f>
        <v>OPTION</v>
      </c>
      <c r="C46" s="43">
        <f>'M1 ANNUEL MAQUETTE'!F45</f>
        <v>0</v>
      </c>
      <c r="D46" s="7"/>
      <c r="E46" s="7"/>
      <c r="F46" s="7"/>
      <c r="G46" s="41"/>
      <c r="H46" s="41"/>
      <c r="I46" s="41"/>
      <c r="J46" s="41"/>
      <c r="K46" s="41"/>
      <c r="L46" s="41"/>
      <c r="M46" s="41"/>
      <c r="N46" s="41"/>
      <c r="O46" s="41"/>
      <c r="P46" s="41"/>
      <c r="Q46" s="41"/>
      <c r="R46" s="41"/>
      <c r="S46" s="7"/>
      <c r="T46" s="1"/>
    </row>
    <row r="47" spans="1:20" ht="30.6" customHeight="1" x14ac:dyDescent="0.25">
      <c r="A47" s="44" t="str">
        <f>'M1 ANNUEL MAQUETTE'!B46</f>
        <v>UEA Expérimentation animale</v>
      </c>
      <c r="B47" s="44" t="str">
        <f>'M1 ANNUEL MAQUETTE'!C46</f>
        <v>UE</v>
      </c>
      <c r="C47" s="43">
        <f>'M1 ANNUEL MAQUETTE'!F46</f>
        <v>0</v>
      </c>
      <c r="D47" s="7"/>
      <c r="E47" s="7" t="s">
        <v>291</v>
      </c>
      <c r="F47" s="7" t="s">
        <v>291</v>
      </c>
      <c r="G47" s="41" t="s">
        <v>291</v>
      </c>
      <c r="H47" s="41" t="s">
        <v>291</v>
      </c>
      <c r="I47" s="41" t="s">
        <v>291</v>
      </c>
      <c r="J47" s="41">
        <v>7</v>
      </c>
      <c r="K47" s="41" t="s">
        <v>18</v>
      </c>
      <c r="L47" s="41"/>
      <c r="M47" s="41"/>
      <c r="N47" s="41" t="s">
        <v>10</v>
      </c>
      <c r="O47" s="41" t="s">
        <v>295</v>
      </c>
      <c r="P47" s="41"/>
      <c r="Q47" s="41"/>
      <c r="R47" s="41"/>
      <c r="S47" s="12"/>
      <c r="T47" s="1"/>
    </row>
    <row r="48" spans="1:20" ht="30.6" customHeight="1" x14ac:dyDescent="0.25">
      <c r="A48" s="44" t="str">
        <f>'M1 ANNUEL MAQUETTE'!B47</f>
        <v>UE B Initiation au Traitement d'Images Biologiques (ITIB)</v>
      </c>
      <c r="B48" s="44" t="str">
        <f>'M1 ANNUEL MAQUETTE'!C47</f>
        <v>UE</v>
      </c>
      <c r="C48" s="43">
        <f>'M1 ANNUEL MAQUETTE'!F47</f>
        <v>0</v>
      </c>
      <c r="D48" s="7"/>
      <c r="E48" s="7" t="s">
        <v>291</v>
      </c>
      <c r="F48" s="7" t="s">
        <v>291</v>
      </c>
      <c r="G48" s="41" t="s">
        <v>291</v>
      </c>
      <c r="H48" s="41" t="s">
        <v>291</v>
      </c>
      <c r="I48" s="41" t="s">
        <v>291</v>
      </c>
      <c r="J48" s="41">
        <v>7</v>
      </c>
      <c r="K48" s="41" t="s">
        <v>27</v>
      </c>
      <c r="L48" s="52">
        <v>0.5</v>
      </c>
      <c r="M48" s="41">
        <v>1</v>
      </c>
      <c r="N48" s="41" t="s">
        <v>10</v>
      </c>
      <c r="O48" s="41" t="s">
        <v>296</v>
      </c>
      <c r="P48" s="41" t="s">
        <v>18</v>
      </c>
      <c r="Q48" s="41" t="s">
        <v>10</v>
      </c>
      <c r="R48" s="41" t="s">
        <v>298</v>
      </c>
      <c r="S48" s="12"/>
      <c r="T48" s="1"/>
    </row>
    <row r="49" spans="1:20" ht="30.6" customHeight="1" x14ac:dyDescent="0.25">
      <c r="A49" s="44" t="str">
        <f>'M1 ANNUEL MAQUETTE'!B48</f>
        <v>UEC Techniques d'imagerie en Biologie pour la Recherche et la Médecine (TibioMed)</v>
      </c>
      <c r="B49" s="44" t="str">
        <f>'M1 ANNUEL MAQUETTE'!C48</f>
        <v>UE</v>
      </c>
      <c r="C49" s="43">
        <f>'M1 ANNUEL MAQUETTE'!F48</f>
        <v>0</v>
      </c>
      <c r="D49" s="7"/>
      <c r="E49" s="7" t="s">
        <v>291</v>
      </c>
      <c r="F49" s="7" t="s">
        <v>291</v>
      </c>
      <c r="G49" s="41" t="s">
        <v>291</v>
      </c>
      <c r="H49" s="41" t="s">
        <v>291</v>
      </c>
      <c r="I49" s="41" t="s">
        <v>291</v>
      </c>
      <c r="J49" s="41">
        <v>7</v>
      </c>
      <c r="K49" s="41" t="s">
        <v>27</v>
      </c>
      <c r="L49" s="52">
        <v>0.5</v>
      </c>
      <c r="M49" s="41">
        <v>1</v>
      </c>
      <c r="N49" s="41" t="s">
        <v>10</v>
      </c>
      <c r="O49" s="41" t="s">
        <v>296</v>
      </c>
      <c r="P49" s="41" t="s">
        <v>18</v>
      </c>
      <c r="Q49" s="41" t="s">
        <v>10</v>
      </c>
      <c r="R49" s="41" t="s">
        <v>298</v>
      </c>
      <c r="S49" s="12"/>
      <c r="T49" s="1"/>
    </row>
    <row r="50" spans="1:20" ht="30.6" customHeight="1" x14ac:dyDescent="0.25">
      <c r="A50" s="44" t="str">
        <f>'M1 ANNUEL MAQUETTE'!B49</f>
        <v xml:space="preserve">UED TIEX </v>
      </c>
      <c r="B50" s="44" t="str">
        <f>'M1 ANNUEL MAQUETTE'!C49</f>
        <v>UE</v>
      </c>
      <c r="C50" s="43">
        <f>'M1 ANNUEL MAQUETTE'!F49</f>
        <v>0</v>
      </c>
      <c r="D50" s="7"/>
      <c r="E50" s="7" t="s">
        <v>291</v>
      </c>
      <c r="F50" s="7" t="s">
        <v>291</v>
      </c>
      <c r="G50" s="41" t="s">
        <v>291</v>
      </c>
      <c r="H50" s="41" t="s">
        <v>291</v>
      </c>
      <c r="I50" s="41" t="s">
        <v>291</v>
      </c>
      <c r="J50" s="41">
        <v>7</v>
      </c>
      <c r="K50" s="41" t="s">
        <v>27</v>
      </c>
      <c r="L50" s="52">
        <v>0.5</v>
      </c>
      <c r="M50" s="41">
        <v>1</v>
      </c>
      <c r="N50" s="41" t="s">
        <v>10</v>
      </c>
      <c r="O50" s="41" t="s">
        <v>296</v>
      </c>
      <c r="P50" s="41" t="s">
        <v>18</v>
      </c>
      <c r="Q50" s="41" t="s">
        <v>10</v>
      </c>
      <c r="R50" s="41" t="s">
        <v>298</v>
      </c>
      <c r="S50" s="12"/>
      <c r="T50" s="1"/>
    </row>
    <row r="51" spans="1:20" ht="30.6" customHeight="1" x14ac:dyDescent="0.25">
      <c r="A51" s="44" t="str">
        <f>'M1 ANNUEL MAQUETTE'!B50</f>
        <v>UEE Winter School- Conférences</v>
      </c>
      <c r="B51" s="44" t="str">
        <f>'M1 ANNUEL MAQUETTE'!C50</f>
        <v>UE</v>
      </c>
      <c r="C51" s="43">
        <f>'M1 ANNUEL MAQUETTE'!F50</f>
        <v>0</v>
      </c>
      <c r="D51" s="41"/>
      <c r="E51" s="7" t="s">
        <v>291</v>
      </c>
      <c r="F51" s="7" t="s">
        <v>291</v>
      </c>
      <c r="G51" s="41" t="s">
        <v>291</v>
      </c>
      <c r="H51" s="41" t="s">
        <v>291</v>
      </c>
      <c r="I51" s="41" t="s">
        <v>291</v>
      </c>
      <c r="J51" s="41">
        <v>7</v>
      </c>
      <c r="K51" s="41" t="s">
        <v>18</v>
      </c>
      <c r="L51" s="41"/>
      <c r="M51" s="41"/>
      <c r="N51" s="41" t="s">
        <v>10</v>
      </c>
      <c r="O51" s="41" t="s">
        <v>296</v>
      </c>
      <c r="P51" s="41" t="s">
        <v>18</v>
      </c>
      <c r="Q51" s="41" t="s">
        <v>10</v>
      </c>
      <c r="R51" s="41" t="s">
        <v>298</v>
      </c>
      <c r="S51" s="12"/>
      <c r="T51" s="1"/>
    </row>
    <row r="52" spans="1:20" ht="30.6" customHeight="1" x14ac:dyDescent="0.25">
      <c r="A52" s="44" t="str">
        <f>'M1 ANNUEL MAQUETTE'!B51</f>
        <v>UEF Traitement Avancé d’Images Biologiques (TIAB)</v>
      </c>
      <c r="B52" s="44" t="str">
        <f>'M1 ANNUEL MAQUETTE'!C51</f>
        <v>UE</v>
      </c>
      <c r="C52" s="43">
        <f>'M1 ANNUEL MAQUETTE'!F51</f>
        <v>0</v>
      </c>
      <c r="D52" s="41"/>
      <c r="E52" s="7" t="s">
        <v>291</v>
      </c>
      <c r="F52" s="7" t="s">
        <v>291</v>
      </c>
      <c r="G52" s="41" t="s">
        <v>291</v>
      </c>
      <c r="H52" s="41" t="s">
        <v>291</v>
      </c>
      <c r="I52" s="41" t="s">
        <v>291</v>
      </c>
      <c r="J52" s="41">
        <v>7</v>
      </c>
      <c r="K52" s="41" t="s">
        <v>27</v>
      </c>
      <c r="L52" s="52">
        <v>0.5</v>
      </c>
      <c r="M52" s="41">
        <v>1</v>
      </c>
      <c r="N52" s="41" t="s">
        <v>10</v>
      </c>
      <c r="O52" s="41" t="s">
        <v>296</v>
      </c>
      <c r="P52" s="41" t="s">
        <v>18</v>
      </c>
      <c r="Q52" s="41" t="s">
        <v>10</v>
      </c>
      <c r="R52" s="41" t="s">
        <v>298</v>
      </c>
      <c r="S52" s="12"/>
      <c r="T52" s="1"/>
    </row>
    <row r="53" spans="1:20" ht="30.6" customHeight="1" x14ac:dyDescent="0.25">
      <c r="A53" s="44" t="str">
        <f>'M1 ANNUEL MAQUETTE'!B52</f>
        <v>UEG Transfert de technologie/Entrepreunariat (TTE)</v>
      </c>
      <c r="B53" s="44" t="str">
        <f>'M1 ANNUEL MAQUETTE'!C52</f>
        <v>UE</v>
      </c>
      <c r="C53" s="43">
        <f>'M1 ANNUEL MAQUETTE'!F52</f>
        <v>0</v>
      </c>
      <c r="D53" s="41"/>
      <c r="E53" s="7" t="s">
        <v>291</v>
      </c>
      <c r="F53" s="7" t="s">
        <v>291</v>
      </c>
      <c r="G53" s="41" t="s">
        <v>291</v>
      </c>
      <c r="H53" s="41" t="s">
        <v>291</v>
      </c>
      <c r="I53" s="41" t="s">
        <v>291</v>
      </c>
      <c r="J53" s="41">
        <v>7</v>
      </c>
      <c r="K53" s="41" t="s">
        <v>27</v>
      </c>
      <c r="L53" s="52">
        <v>0.3</v>
      </c>
      <c r="M53" s="41">
        <v>1</v>
      </c>
      <c r="N53" s="41" t="s">
        <v>10</v>
      </c>
      <c r="O53" s="41" t="s">
        <v>296</v>
      </c>
      <c r="P53" s="41" t="s">
        <v>18</v>
      </c>
      <c r="Q53" s="41" t="s">
        <v>10</v>
      </c>
      <c r="R53" s="41" t="s">
        <v>298</v>
      </c>
      <c r="S53" s="12"/>
      <c r="T53" s="1"/>
    </row>
    <row r="54" spans="1:20" ht="30.6" customHeight="1" x14ac:dyDescent="0.25">
      <c r="A54" s="44" t="str">
        <f>'M1 ANNUEL MAQUETTE'!B53</f>
        <v>UEH : Organoïdes</v>
      </c>
      <c r="B54" s="44" t="str">
        <f>'M1 ANNUEL MAQUETTE'!C53</f>
        <v>UE</v>
      </c>
      <c r="C54" s="43">
        <f>'M1 ANNUEL MAQUETTE'!F53</f>
        <v>0</v>
      </c>
      <c r="D54" s="41"/>
      <c r="E54" s="7" t="s">
        <v>291</v>
      </c>
      <c r="F54" s="7" t="s">
        <v>291</v>
      </c>
      <c r="G54" s="41" t="s">
        <v>291</v>
      </c>
      <c r="H54" s="41" t="s">
        <v>291</v>
      </c>
      <c r="I54" s="41" t="s">
        <v>291</v>
      </c>
      <c r="J54" s="41">
        <v>7</v>
      </c>
      <c r="K54" s="41" t="s">
        <v>27</v>
      </c>
      <c r="L54" s="52">
        <v>0.5</v>
      </c>
      <c r="M54" s="41">
        <v>1</v>
      </c>
      <c r="N54" s="41" t="s">
        <v>10</v>
      </c>
      <c r="O54" s="41" t="s">
        <v>296</v>
      </c>
      <c r="P54" s="41" t="s">
        <v>18</v>
      </c>
      <c r="Q54" s="41" t="s">
        <v>10</v>
      </c>
      <c r="R54" s="41" t="s">
        <v>298</v>
      </c>
      <c r="S54" s="12"/>
      <c r="T54" s="1"/>
    </row>
    <row r="55" spans="1:20" ht="30.6" customHeight="1" x14ac:dyDescent="0.25">
      <c r="A55" s="44" t="str">
        <f>'M1 ANNUEL MAQUETTE'!B54</f>
        <v>UEI : Artificial Intelligence : Introduction to Machine Learning</v>
      </c>
      <c r="B55" s="44" t="str">
        <f>'M1 ANNUEL MAQUETTE'!C54</f>
        <v>UE</v>
      </c>
      <c r="C55" s="43">
        <f>'M1 ANNUEL MAQUETTE'!F54</f>
        <v>0</v>
      </c>
      <c r="D55" s="41"/>
      <c r="E55" s="7" t="s">
        <v>291</v>
      </c>
      <c r="F55" s="7" t="s">
        <v>291</v>
      </c>
      <c r="G55" s="41" t="s">
        <v>291</v>
      </c>
      <c r="H55" s="41" t="s">
        <v>291</v>
      </c>
      <c r="I55" s="41" t="s">
        <v>291</v>
      </c>
      <c r="J55" s="41">
        <v>7</v>
      </c>
      <c r="K55" s="41" t="s">
        <v>9</v>
      </c>
      <c r="L55" s="41"/>
      <c r="M55" s="41">
        <v>2</v>
      </c>
      <c r="N55" s="41"/>
      <c r="O55" s="41"/>
      <c r="P55" s="41"/>
      <c r="Q55" s="41"/>
      <c r="R55" s="41"/>
      <c r="S55" s="12"/>
      <c r="T55" s="1"/>
    </row>
    <row r="56" spans="1:20" ht="30.6" customHeight="1" x14ac:dyDescent="0.25">
      <c r="A56" s="44" t="str">
        <f>'M1 ANNUEL MAQUETTE'!B55</f>
        <v>UEJ Introduction à l'intelligence artificielle pour les biologistes Introduction to artificial intelligence for biologists</v>
      </c>
      <c r="B56" s="44" t="str">
        <f>'M1 ANNUEL MAQUETTE'!C55</f>
        <v>UE</v>
      </c>
      <c r="C56" s="43"/>
      <c r="D56" s="7"/>
      <c r="E56" s="7" t="s">
        <v>291</v>
      </c>
      <c r="F56" s="7" t="s">
        <v>291</v>
      </c>
      <c r="G56" s="41" t="s">
        <v>291</v>
      </c>
      <c r="H56" s="41" t="s">
        <v>291</v>
      </c>
      <c r="I56" s="41" t="s">
        <v>291</v>
      </c>
      <c r="J56" s="41">
        <v>7</v>
      </c>
      <c r="K56" s="41" t="s">
        <v>9</v>
      </c>
      <c r="L56" s="41"/>
      <c r="M56" s="41">
        <v>2</v>
      </c>
      <c r="N56" s="41"/>
      <c r="O56" s="41"/>
      <c r="P56" s="41"/>
      <c r="Q56" s="41"/>
      <c r="R56" s="41"/>
      <c r="S56" s="7"/>
      <c r="T56" s="1"/>
    </row>
    <row r="57" spans="1:20" ht="30.6" customHeight="1" x14ac:dyDescent="0.25">
      <c r="A57" s="44" t="str">
        <f>'M1 ANNUEL MAQUETTE'!B57</f>
        <v>PPR : Stage Laboratoire</v>
      </c>
      <c r="B57" s="44" t="str">
        <f>'M1 ANNUEL MAQUETTE'!C57</f>
        <v>UE</v>
      </c>
      <c r="C57" s="43">
        <f>'M1 ANNUEL MAQUETTE'!F57</f>
        <v>0</v>
      </c>
      <c r="D57" s="41"/>
      <c r="E57" s="41" t="s">
        <v>291</v>
      </c>
      <c r="F57" s="41" t="s">
        <v>291</v>
      </c>
      <c r="G57" s="41" t="s">
        <v>291</v>
      </c>
      <c r="H57" s="41" t="s">
        <v>291</v>
      </c>
      <c r="I57" s="41" t="s">
        <v>291</v>
      </c>
      <c r="J57" s="41">
        <v>7</v>
      </c>
      <c r="K57" s="41"/>
      <c r="L57" s="41"/>
      <c r="M57" s="41"/>
      <c r="N57" s="41"/>
      <c r="O57" s="41"/>
      <c r="P57" s="41"/>
      <c r="Q57" s="41"/>
      <c r="R57" s="41"/>
      <c r="S57" s="7"/>
      <c r="T57" s="1"/>
    </row>
    <row r="58" spans="1:20" ht="30.6" customHeight="1" x14ac:dyDescent="0.25">
      <c r="A58" s="44" t="str">
        <f>'M1 ANNUEL MAQUETTE'!B58</f>
        <v>Présentation du projet de stage</v>
      </c>
      <c r="B58" s="44" t="str">
        <f>'M1 ANNUEL MAQUETTE'!C58</f>
        <v>ECUE</v>
      </c>
      <c r="C58" s="43">
        <f>'M1 ANNUEL MAQUETTE'!F58</f>
        <v>0</v>
      </c>
      <c r="D58" s="7" t="s">
        <v>299</v>
      </c>
      <c r="E58" s="7" t="s">
        <v>291</v>
      </c>
      <c r="F58" s="7" t="s">
        <v>291</v>
      </c>
      <c r="G58" s="7" t="s">
        <v>291</v>
      </c>
      <c r="H58" s="7" t="s">
        <v>291</v>
      </c>
      <c r="I58" s="7" t="s">
        <v>291</v>
      </c>
      <c r="J58" s="42"/>
      <c r="K58" s="42" t="s">
        <v>18</v>
      </c>
      <c r="L58" s="42"/>
      <c r="M58" s="42"/>
      <c r="N58" s="42" t="s">
        <v>19</v>
      </c>
      <c r="O58" s="42" t="s">
        <v>300</v>
      </c>
      <c r="P58" s="42"/>
      <c r="Q58" s="42"/>
      <c r="R58" s="42"/>
      <c r="S58" s="7"/>
      <c r="T58" s="1"/>
    </row>
    <row r="59" spans="1:20" ht="30.6" customHeight="1" x14ac:dyDescent="0.25">
      <c r="A59" s="44" t="str">
        <f>'M1 ANNUEL MAQUETTE'!B59</f>
        <v>Présentation des résultats expérimentaux</v>
      </c>
      <c r="B59" s="44" t="str">
        <f>'M1 ANNUEL MAQUETTE'!C59</f>
        <v>ECUE</v>
      </c>
      <c r="C59" s="43">
        <f>'M1 ANNUEL MAQUETTE'!F59</f>
        <v>0</v>
      </c>
      <c r="D59" s="7" t="s">
        <v>301</v>
      </c>
      <c r="E59" s="7" t="s">
        <v>291</v>
      </c>
      <c r="F59" s="7" t="s">
        <v>291</v>
      </c>
      <c r="G59" s="7" t="s">
        <v>291</v>
      </c>
      <c r="H59" s="7" t="s">
        <v>291</v>
      </c>
      <c r="I59" s="7" t="s">
        <v>291</v>
      </c>
      <c r="J59" s="42"/>
      <c r="K59" s="42" t="s">
        <v>18</v>
      </c>
      <c r="L59" s="42"/>
      <c r="M59" s="42"/>
      <c r="N59" s="42" t="s">
        <v>19</v>
      </c>
      <c r="O59" s="42" t="s">
        <v>302</v>
      </c>
      <c r="P59" s="42"/>
      <c r="Q59" s="42"/>
      <c r="R59" s="42"/>
      <c r="S59" s="7"/>
      <c r="T59" s="1"/>
    </row>
    <row r="60" spans="1:20" ht="30.6" customHeight="1" x14ac:dyDescent="0.25">
      <c r="A60" s="44" t="str">
        <f>'M1 ANNUEL MAQUETTE'!B60</f>
        <v>Rapport de stage</v>
      </c>
      <c r="B60" s="44" t="str">
        <f>'M1 ANNUEL MAQUETTE'!C60</f>
        <v>ECUE</v>
      </c>
      <c r="C60" s="43">
        <f>'M1 ANNUEL MAQUETTE'!F60</f>
        <v>0</v>
      </c>
      <c r="D60" s="7" t="s">
        <v>299</v>
      </c>
      <c r="E60" s="7" t="s">
        <v>291</v>
      </c>
      <c r="F60" s="7" t="s">
        <v>291</v>
      </c>
      <c r="G60" s="7" t="s">
        <v>291</v>
      </c>
      <c r="H60" s="7" t="s">
        <v>291</v>
      </c>
      <c r="I60" s="7" t="s">
        <v>291</v>
      </c>
      <c r="J60" s="42"/>
      <c r="K60" s="42" t="s">
        <v>18</v>
      </c>
      <c r="L60" s="42"/>
      <c r="M60" s="42"/>
      <c r="N60" s="42" t="s">
        <v>34</v>
      </c>
      <c r="O60" s="42"/>
      <c r="P60" s="42"/>
      <c r="Q60" s="42"/>
      <c r="R60" s="42"/>
      <c r="S60" s="7"/>
      <c r="T60" s="1"/>
    </row>
    <row r="61" spans="1:20" ht="30.6" customHeight="1" x14ac:dyDescent="0.25">
      <c r="A61" s="44" t="str">
        <f>'M1 ANNUEL MAQUETTE'!B61</f>
        <v>Note de l'encadrant(e)</v>
      </c>
      <c r="B61" s="44" t="str">
        <f>'M1 ANNUEL MAQUETTE'!C61</f>
        <v>ECUE</v>
      </c>
      <c r="C61" s="43">
        <f>'M1 ANNUEL MAQUETTE'!F61</f>
        <v>0</v>
      </c>
      <c r="D61" s="7" t="s">
        <v>303</v>
      </c>
      <c r="E61" s="7" t="s">
        <v>291</v>
      </c>
      <c r="F61" s="7" t="s">
        <v>291</v>
      </c>
      <c r="G61" s="7" t="s">
        <v>291</v>
      </c>
      <c r="H61" s="7" t="s">
        <v>291</v>
      </c>
      <c r="I61" s="7" t="s">
        <v>291</v>
      </c>
      <c r="J61" s="42"/>
      <c r="K61" s="42" t="s">
        <v>18</v>
      </c>
      <c r="L61" s="42"/>
      <c r="M61" s="42"/>
      <c r="N61" s="42"/>
      <c r="O61" s="42"/>
      <c r="P61" s="42"/>
      <c r="Q61" s="42"/>
      <c r="R61" s="42"/>
      <c r="S61" s="7"/>
      <c r="T61" s="1"/>
    </row>
    <row r="62" spans="1:20" ht="30.6" customHeight="1" x14ac:dyDescent="0.25">
      <c r="A62" s="44" t="str">
        <f>'M1 ANNUEL MAQUETTE'!B62</f>
        <v>Projet tutoré de préparation scientifique au stage de laboratoire</v>
      </c>
      <c r="B62" s="44" t="str">
        <f>'M1 ANNUEL MAQUETTE'!C62</f>
        <v>ECUE</v>
      </c>
      <c r="C62" s="43">
        <f>'M1 ANNUEL MAQUETTE'!F62</f>
        <v>0</v>
      </c>
      <c r="D62" s="7"/>
      <c r="E62" s="7" t="s">
        <v>304</v>
      </c>
      <c r="F62" s="7" t="s">
        <v>304</v>
      </c>
      <c r="G62" s="41" t="s">
        <v>304</v>
      </c>
      <c r="H62" s="41" t="s">
        <v>304</v>
      </c>
      <c r="I62" s="41" t="s">
        <v>304</v>
      </c>
      <c r="J62" s="41"/>
      <c r="K62" s="42"/>
      <c r="L62" s="42"/>
      <c r="M62" s="42"/>
      <c r="N62" s="42"/>
      <c r="O62" s="42"/>
      <c r="P62" s="42"/>
      <c r="Q62" s="42"/>
      <c r="R62" s="42"/>
      <c r="S62" s="7"/>
      <c r="T62" s="1"/>
    </row>
    <row r="63" spans="1:20" ht="30.6" customHeight="1" x14ac:dyDescent="0.25">
      <c r="A63" s="44" t="str">
        <f>'M1 ANNUEL MAQUETTE'!B63</f>
        <v>Projet Personnel et Professionnel (PPP1)</v>
      </c>
      <c r="B63" s="44" t="str">
        <f>'M1 ANNUEL MAQUETTE'!C63</f>
        <v>UE</v>
      </c>
      <c r="C63" s="43">
        <f>'M1 ANNUEL MAQUETTE'!F63</f>
        <v>0</v>
      </c>
      <c r="D63" s="7"/>
      <c r="E63" s="7" t="s">
        <v>304</v>
      </c>
      <c r="F63" s="7" t="s">
        <v>304</v>
      </c>
      <c r="G63" s="41"/>
      <c r="H63" s="41"/>
      <c r="I63" s="41"/>
      <c r="J63" s="41"/>
      <c r="K63" s="41"/>
      <c r="L63" s="41"/>
      <c r="M63" s="41"/>
      <c r="N63" s="41"/>
      <c r="O63" s="41"/>
      <c r="P63" s="41"/>
      <c r="Q63" s="41"/>
      <c r="R63" s="41"/>
      <c r="S63" s="12"/>
      <c r="T63" s="1"/>
    </row>
    <row r="64" spans="1:20" ht="30.6" customHeight="1" x14ac:dyDescent="0.25">
      <c r="A64" s="44" t="str">
        <f>'M1 ANNUEL MAQUETTE'!B64</f>
        <v>PPP1 Compétences et insertion professionnelle</v>
      </c>
      <c r="B64" s="44" t="str">
        <f>'M1 ANNUEL MAQUETTE'!C64</f>
        <v>ECUE</v>
      </c>
      <c r="C64" s="43" t="str">
        <f>'M1 ANNUEL MAQUETTE'!F64</f>
        <v>Modification</v>
      </c>
      <c r="D64" s="7"/>
      <c r="E64" s="7" t="s">
        <v>304</v>
      </c>
      <c r="F64" s="7" t="s">
        <v>304</v>
      </c>
      <c r="G64" s="41"/>
      <c r="H64" s="41"/>
      <c r="I64" s="41"/>
      <c r="J64" s="41"/>
      <c r="K64" s="41"/>
      <c r="L64" s="41"/>
      <c r="M64" s="41"/>
      <c r="N64" s="41"/>
      <c r="O64" s="41"/>
      <c r="P64" s="41"/>
      <c r="Q64" s="41"/>
      <c r="R64" s="41"/>
      <c r="S64" s="12"/>
      <c r="T64" s="1"/>
    </row>
    <row r="65" spans="1:20" ht="30.6" customHeight="1" x14ac:dyDescent="0.25">
      <c r="A65" s="44" t="str">
        <f>'M1 ANNUEL MAQUETTE'!B65</f>
        <v>Compétences informationnelles</v>
      </c>
      <c r="B65" s="44" t="str">
        <f>'M1 ANNUEL MAQUETTE'!C65</f>
        <v>ECUE</v>
      </c>
      <c r="C65" s="43">
        <f>'M1 ANNUEL MAQUETTE'!F65</f>
        <v>0</v>
      </c>
      <c r="D65" s="7"/>
      <c r="E65" s="7" t="s">
        <v>304</v>
      </c>
      <c r="F65" s="7" t="s">
        <v>304</v>
      </c>
      <c r="G65" s="41"/>
      <c r="H65" s="41"/>
      <c r="I65" s="41"/>
      <c r="J65" s="41"/>
      <c r="K65" s="41"/>
      <c r="L65" s="41"/>
      <c r="M65" s="41"/>
      <c r="N65" s="41"/>
      <c r="O65" s="41"/>
      <c r="P65" s="41"/>
      <c r="Q65" s="41"/>
      <c r="R65" s="41"/>
      <c r="S65" s="12"/>
      <c r="T65" s="1"/>
    </row>
    <row r="66" spans="1:20" ht="30.6" customHeight="1" x14ac:dyDescent="0.25">
      <c r="A66" s="44" t="str">
        <f>'M1 ANNUEL MAQUETTE'!B66</f>
        <v>Hygiène et sécurité</v>
      </c>
      <c r="B66" s="44" t="str">
        <f>'M1 ANNUEL MAQUETTE'!C66</f>
        <v>ECUE</v>
      </c>
      <c r="C66" s="43">
        <f>'M1 ANNUEL MAQUETTE'!F66</f>
        <v>0</v>
      </c>
      <c r="D66" s="7"/>
      <c r="E66" s="7" t="s">
        <v>304</v>
      </c>
      <c r="F66" s="7" t="s">
        <v>304</v>
      </c>
      <c r="G66" s="41"/>
      <c r="H66" s="41"/>
      <c r="I66" s="7"/>
      <c r="J66" s="7"/>
      <c r="K66" s="7"/>
      <c r="L66" s="7"/>
      <c r="M66" s="7"/>
      <c r="N66" s="7"/>
      <c r="O66" s="7"/>
      <c r="P66" s="41"/>
      <c r="Q66" s="41"/>
      <c r="R66" s="41"/>
      <c r="S66" s="12"/>
      <c r="T66" s="1"/>
    </row>
    <row r="67" spans="1:20" ht="30.6" customHeight="1" x14ac:dyDescent="0.25">
      <c r="A67" s="44" t="str">
        <f>'M1 ANNUEL MAQUETTE'!B67</f>
        <v xml:space="preserve">Ethique </v>
      </c>
      <c r="B67" s="44" t="str">
        <f>'M1 ANNUEL MAQUETTE'!C67</f>
        <v>ECUE</v>
      </c>
      <c r="C67" s="43">
        <f>'M1 ANNUEL MAQUETTE'!F67</f>
        <v>0</v>
      </c>
      <c r="D67" s="7"/>
      <c r="E67" s="7" t="s">
        <v>304</v>
      </c>
      <c r="F67" s="7" t="s">
        <v>304</v>
      </c>
      <c r="G67" s="41"/>
      <c r="H67" s="41"/>
      <c r="I67" s="7"/>
      <c r="J67" s="7"/>
      <c r="K67" s="7"/>
      <c r="L67" s="7"/>
      <c r="M67" s="7"/>
      <c r="N67" s="7"/>
      <c r="O67" s="7"/>
      <c r="P67" s="41"/>
      <c r="Q67" s="41"/>
      <c r="R67" s="41"/>
      <c r="S67" s="12"/>
      <c r="T67" s="1"/>
    </row>
    <row r="68" spans="1:20" ht="30.6" customHeight="1" x14ac:dyDescent="0.25">
      <c r="A68" s="44">
        <f>'M1 ANNUEL MAQUETTE'!B68</f>
        <v>0</v>
      </c>
      <c r="B68" s="44">
        <f>'M1 ANNUEL MAQUETTE'!C68</f>
        <v>0</v>
      </c>
      <c r="C68" s="43">
        <f>'M1 ANNUEL MAQUETTE'!F68</f>
        <v>0</v>
      </c>
      <c r="D68" s="41"/>
      <c r="E68" s="41"/>
      <c r="F68" s="41"/>
      <c r="G68" s="41"/>
      <c r="H68" s="41"/>
      <c r="I68" s="41"/>
      <c r="J68" s="41"/>
      <c r="K68" s="41"/>
      <c r="L68" s="41"/>
      <c r="M68" s="41"/>
      <c r="N68" s="41"/>
      <c r="O68" s="41"/>
      <c r="P68" s="41"/>
      <c r="Q68" s="41"/>
      <c r="R68" s="41"/>
      <c r="S68" s="7"/>
      <c r="T68" s="1"/>
    </row>
    <row r="69" spans="1:20" ht="30.6" customHeight="1" x14ac:dyDescent="0.25">
      <c r="A69" s="44">
        <f>'M1 ANNUEL MAQUETTE'!B69</f>
        <v>0</v>
      </c>
      <c r="B69" s="44">
        <f>'M1 ANNUEL MAQUETTE'!C69</f>
        <v>0</v>
      </c>
      <c r="C69" s="43">
        <f>'M1 ANNUEL MAQUETTE'!F69</f>
        <v>0</v>
      </c>
      <c r="D69" s="41"/>
      <c r="E69" s="41"/>
      <c r="F69" s="41"/>
      <c r="G69" s="41"/>
      <c r="H69" s="41"/>
      <c r="I69" s="41"/>
      <c r="J69" s="41"/>
      <c r="K69" s="41"/>
      <c r="L69" s="41"/>
      <c r="M69" s="41"/>
      <c r="N69" s="41"/>
      <c r="O69" s="41"/>
      <c r="P69" s="41"/>
      <c r="Q69" s="41"/>
      <c r="R69" s="41"/>
      <c r="S69" s="7"/>
      <c r="T69" s="1"/>
    </row>
    <row r="70" spans="1:20" ht="30.6" customHeight="1" x14ac:dyDescent="0.25">
      <c r="A70" s="44">
        <f>'M1 ANNUEL MAQUETTE'!B70</f>
        <v>0</v>
      </c>
      <c r="B70" s="44">
        <f>'M1 ANNUEL MAQUETTE'!C70</f>
        <v>0</v>
      </c>
      <c r="C70" s="43">
        <f>'M1 ANNUEL MAQUETTE'!F70</f>
        <v>0</v>
      </c>
      <c r="D70" s="41"/>
      <c r="E70" s="41"/>
      <c r="F70" s="41"/>
      <c r="G70" s="41"/>
      <c r="H70" s="41"/>
      <c r="I70" s="41"/>
      <c r="J70" s="41"/>
      <c r="K70" s="41"/>
      <c r="L70" s="41"/>
      <c r="M70" s="41"/>
      <c r="N70" s="41"/>
      <c r="O70" s="41"/>
      <c r="P70" s="41"/>
      <c r="Q70" s="41"/>
      <c r="R70" s="41"/>
      <c r="S70" s="7"/>
      <c r="T70" s="1"/>
    </row>
    <row r="71" spans="1:20" ht="30.6" customHeight="1" x14ac:dyDescent="0.25">
      <c r="A71" s="44">
        <f>'M1 ANNUEL MAQUETTE'!B71</f>
        <v>0</v>
      </c>
      <c r="B71" s="44">
        <f>'M1 ANNUEL MAQUETTE'!C71</f>
        <v>0</v>
      </c>
      <c r="C71" s="43">
        <f>'M1 ANNUEL MAQUETTE'!F71</f>
        <v>0</v>
      </c>
      <c r="D71" s="41"/>
      <c r="E71" s="41"/>
      <c r="F71" s="41"/>
      <c r="G71" s="41"/>
      <c r="H71" s="41"/>
      <c r="I71" s="41"/>
      <c r="J71" s="41"/>
      <c r="K71" s="41"/>
      <c r="L71" s="41"/>
      <c r="M71" s="41"/>
      <c r="N71" s="41"/>
      <c r="O71" s="41"/>
      <c r="P71" s="41"/>
      <c r="Q71" s="41"/>
      <c r="R71" s="41"/>
      <c r="S71" s="7"/>
      <c r="T71" s="1"/>
    </row>
    <row r="72" spans="1:20" ht="30.6" customHeight="1" x14ac:dyDescent="0.25">
      <c r="A72" s="44">
        <f>'M1 ANNUEL MAQUETTE'!B72</f>
        <v>0</v>
      </c>
      <c r="B72" s="44">
        <f>'M1 ANNUEL MAQUETTE'!C72</f>
        <v>0</v>
      </c>
      <c r="C72" s="43">
        <f>'M1 ANNUEL MAQUETTE'!F72</f>
        <v>0</v>
      </c>
      <c r="D72" s="41"/>
      <c r="E72" s="41"/>
      <c r="F72" s="41"/>
      <c r="G72" s="41"/>
      <c r="H72" s="41"/>
      <c r="I72" s="41"/>
      <c r="J72" s="41"/>
      <c r="K72" s="41"/>
      <c r="L72" s="41"/>
      <c r="M72" s="41"/>
      <c r="N72" s="41"/>
      <c r="O72" s="41"/>
      <c r="P72" s="41"/>
      <c r="Q72" s="41"/>
      <c r="R72" s="41"/>
      <c r="S72" s="7"/>
      <c r="T72" s="1"/>
    </row>
    <row r="73" spans="1:20" ht="30.6" customHeight="1" x14ac:dyDescent="0.25">
      <c r="A73" s="44">
        <f>'M1 ANNUEL MAQUETTE'!B73</f>
        <v>0</v>
      </c>
      <c r="B73" s="44">
        <f>'M1 ANNUEL MAQUETTE'!C73</f>
        <v>0</v>
      </c>
      <c r="C73" s="43">
        <f>'M1 ANNUEL MAQUETTE'!F73</f>
        <v>0</v>
      </c>
      <c r="D73" s="41"/>
      <c r="E73" s="41"/>
      <c r="F73" s="41"/>
      <c r="G73" s="41"/>
      <c r="H73" s="41"/>
      <c r="I73" s="41"/>
      <c r="J73" s="41"/>
      <c r="K73" s="41"/>
      <c r="L73" s="41"/>
      <c r="M73" s="41"/>
      <c r="N73" s="41"/>
      <c r="O73" s="41"/>
      <c r="P73" s="41"/>
      <c r="Q73" s="41"/>
      <c r="R73" s="41"/>
      <c r="S73" s="7"/>
      <c r="T73" s="1"/>
    </row>
    <row r="74" spans="1:20" ht="30.6" customHeight="1" x14ac:dyDescent="0.25">
      <c r="A74" s="44">
        <f>'M1 ANNUEL MAQUETTE'!B74</f>
        <v>0</v>
      </c>
      <c r="B74" s="44">
        <f>'M1 ANNUEL MAQUETTE'!C74</f>
        <v>0</v>
      </c>
      <c r="C74" s="43">
        <f>'M1 ANNUEL MAQUETTE'!F74</f>
        <v>0</v>
      </c>
      <c r="D74" s="41"/>
      <c r="E74" s="41"/>
      <c r="F74" s="41"/>
      <c r="G74" s="41"/>
      <c r="H74" s="41"/>
      <c r="I74" s="41"/>
      <c r="J74" s="41"/>
      <c r="K74" s="41"/>
      <c r="L74" s="41"/>
      <c r="M74" s="41"/>
      <c r="N74" s="41"/>
      <c r="O74" s="41"/>
      <c r="P74" s="41"/>
      <c r="Q74" s="41"/>
      <c r="R74" s="41"/>
      <c r="S74" s="7"/>
      <c r="T74" s="1"/>
    </row>
    <row r="75" spans="1:20" ht="30.6" customHeight="1" x14ac:dyDescent="0.25">
      <c r="A75" s="44">
        <f>'M1 ANNUEL MAQUETTE'!B75</f>
        <v>0</v>
      </c>
      <c r="B75" s="44">
        <f>'M1 ANNUEL MAQUETTE'!C75</f>
        <v>0</v>
      </c>
      <c r="C75" s="43">
        <f>'M1 ANNUEL MAQUETTE'!F75</f>
        <v>0</v>
      </c>
      <c r="D75" s="41"/>
      <c r="E75" s="41"/>
      <c r="F75" s="41"/>
      <c r="G75" s="41"/>
      <c r="H75" s="41"/>
      <c r="I75" s="41"/>
      <c r="J75" s="41"/>
      <c r="K75" s="41"/>
      <c r="L75" s="41"/>
      <c r="M75" s="41"/>
      <c r="N75" s="41"/>
      <c r="O75" s="41"/>
      <c r="P75" s="41"/>
      <c r="Q75" s="41"/>
      <c r="R75" s="41"/>
      <c r="S75" s="7"/>
      <c r="T75" s="1"/>
    </row>
    <row r="76" spans="1:20" ht="30.6" customHeight="1" x14ac:dyDescent="0.25">
      <c r="A76" s="44">
        <f>'M1 ANNUEL MAQUETTE'!B76</f>
        <v>0</v>
      </c>
      <c r="B76" s="44">
        <f>'M1 ANNUEL MAQUETTE'!C76</f>
        <v>0</v>
      </c>
      <c r="C76" s="43">
        <f>'M1 ANNUEL MAQUETTE'!F76</f>
        <v>0</v>
      </c>
      <c r="D76" s="41"/>
      <c r="E76" s="41"/>
      <c r="F76" s="41"/>
      <c r="G76" s="41"/>
      <c r="H76" s="41"/>
      <c r="I76" s="41"/>
      <c r="J76" s="41"/>
      <c r="K76" s="41"/>
      <c r="L76" s="41"/>
      <c r="M76" s="41"/>
      <c r="N76" s="41"/>
      <c r="O76" s="41"/>
      <c r="P76" s="41"/>
      <c r="Q76" s="41"/>
      <c r="R76" s="41"/>
      <c r="S76" s="7"/>
      <c r="T76" s="1"/>
    </row>
    <row r="77" spans="1:20" ht="30.6" customHeight="1" x14ac:dyDescent="0.25">
      <c r="A77" s="44">
        <f>'M1 ANNUEL MAQUETTE'!B77</f>
        <v>0</v>
      </c>
      <c r="B77" s="44">
        <f>'M1 ANNUEL MAQUETTE'!C77</f>
        <v>0</v>
      </c>
      <c r="C77" s="43">
        <f>'M1 ANNUEL MAQUETTE'!F77</f>
        <v>0</v>
      </c>
      <c r="D77" s="41"/>
      <c r="E77" s="41"/>
      <c r="F77" s="41"/>
      <c r="G77" s="41"/>
      <c r="H77" s="41"/>
      <c r="I77" s="41"/>
      <c r="J77" s="41"/>
      <c r="K77" s="41"/>
      <c r="L77" s="41"/>
      <c r="M77" s="41"/>
      <c r="N77" s="41"/>
      <c r="O77" s="41"/>
      <c r="P77" s="41"/>
      <c r="Q77" s="41"/>
      <c r="R77" s="41"/>
      <c r="S77" s="7"/>
      <c r="T77" s="1"/>
    </row>
    <row r="78" spans="1:20" ht="30.6" customHeight="1" x14ac:dyDescent="0.25">
      <c r="A78" s="44">
        <f>'M1 ANNUEL MAQUETTE'!B78</f>
        <v>0</v>
      </c>
      <c r="B78" s="44">
        <f>'M1 ANNUEL MAQUETTE'!C78</f>
        <v>0</v>
      </c>
      <c r="C78" s="43">
        <f>'M1 ANNUEL MAQUETTE'!F78</f>
        <v>0</v>
      </c>
      <c r="D78" s="41"/>
      <c r="E78" s="41"/>
      <c r="F78" s="41"/>
      <c r="G78" s="41"/>
      <c r="H78" s="41"/>
      <c r="I78" s="41"/>
      <c r="J78" s="41"/>
      <c r="K78" s="41"/>
      <c r="L78" s="41"/>
      <c r="M78" s="41"/>
      <c r="N78" s="41"/>
      <c r="O78" s="41"/>
      <c r="P78" s="41"/>
      <c r="Q78" s="41"/>
      <c r="R78" s="41"/>
      <c r="S78" s="7"/>
      <c r="T78" s="1"/>
    </row>
    <row r="79" spans="1:20" ht="30.6" customHeight="1" x14ac:dyDescent="0.25">
      <c r="A79" s="44">
        <f>'M1 ANNUEL MAQUETTE'!B79</f>
        <v>0</v>
      </c>
      <c r="B79" s="44">
        <f>'M1 ANNUEL MAQUETTE'!C79</f>
        <v>0</v>
      </c>
      <c r="C79" s="43">
        <f>'M1 ANNUEL MAQUETTE'!F79</f>
        <v>0</v>
      </c>
      <c r="D79" s="41"/>
      <c r="E79" s="41"/>
      <c r="F79" s="41"/>
      <c r="G79" s="41"/>
      <c r="H79" s="41"/>
      <c r="I79" s="41"/>
      <c r="J79" s="41"/>
      <c r="K79" s="41"/>
      <c r="L79" s="41"/>
      <c r="M79" s="41"/>
      <c r="N79" s="41"/>
      <c r="O79" s="41"/>
      <c r="P79" s="41"/>
      <c r="Q79" s="41"/>
      <c r="R79" s="41"/>
      <c r="S79" s="7"/>
      <c r="T79" s="1"/>
    </row>
    <row r="80" spans="1:20" ht="30.6" customHeight="1" x14ac:dyDescent="0.25">
      <c r="A80" s="44">
        <f>'M1 ANNUEL MAQUETTE'!B80</f>
        <v>0</v>
      </c>
      <c r="B80" s="44">
        <f>'M1 ANNUEL MAQUETTE'!C80</f>
        <v>0</v>
      </c>
      <c r="C80" s="43">
        <f>'M1 ANNUEL MAQUETTE'!F80</f>
        <v>0</v>
      </c>
      <c r="D80" s="41"/>
      <c r="E80" s="41"/>
      <c r="F80" s="41"/>
      <c r="G80" s="41"/>
      <c r="H80" s="41"/>
      <c r="I80" s="41"/>
      <c r="J80" s="41"/>
      <c r="K80" s="41"/>
      <c r="L80" s="41"/>
      <c r="M80" s="41"/>
      <c r="N80" s="41"/>
      <c r="O80" s="41"/>
      <c r="P80" s="41"/>
      <c r="Q80" s="41"/>
      <c r="R80" s="41"/>
      <c r="S80" s="7"/>
      <c r="T80" s="1"/>
    </row>
    <row r="81" spans="1:20" ht="30.6" customHeight="1" x14ac:dyDescent="0.25">
      <c r="A81" s="44">
        <f>'M1 ANNUEL MAQUETTE'!B81</f>
        <v>0</v>
      </c>
      <c r="B81" s="44">
        <f>'M1 ANNUEL MAQUETTE'!C81</f>
        <v>0</v>
      </c>
      <c r="C81" s="43">
        <f>'M1 ANNUEL MAQUETTE'!F81</f>
        <v>0</v>
      </c>
      <c r="D81" s="41"/>
      <c r="E81" s="41"/>
      <c r="F81" s="41"/>
      <c r="G81" s="41"/>
      <c r="H81" s="41"/>
      <c r="I81" s="41"/>
      <c r="J81" s="41"/>
      <c r="K81" s="41"/>
      <c r="L81" s="41"/>
      <c r="M81" s="41"/>
      <c r="N81" s="41"/>
      <c r="O81" s="41"/>
      <c r="P81" s="41"/>
      <c r="Q81" s="41"/>
      <c r="R81" s="41"/>
      <c r="S81" s="7"/>
      <c r="T81" s="1"/>
    </row>
    <row r="82" spans="1:20" ht="30.6" customHeight="1" x14ac:dyDescent="0.25">
      <c r="A82" s="44">
        <f>'M1 ANNUEL MAQUETTE'!B82</f>
        <v>0</v>
      </c>
      <c r="B82" s="44">
        <f>'M1 ANNUEL MAQUETTE'!C82</f>
        <v>0</v>
      </c>
      <c r="C82" s="43">
        <f>'M1 ANNUEL MAQUETTE'!F82</f>
        <v>0</v>
      </c>
      <c r="D82" s="41"/>
      <c r="E82" s="41"/>
      <c r="F82" s="41"/>
      <c r="G82" s="41"/>
      <c r="H82" s="41"/>
      <c r="I82" s="41"/>
      <c r="J82" s="41"/>
      <c r="K82" s="41"/>
      <c r="L82" s="41"/>
      <c r="M82" s="41"/>
      <c r="N82" s="41"/>
      <c r="O82" s="41"/>
      <c r="P82" s="41"/>
      <c r="Q82" s="41"/>
      <c r="R82" s="41"/>
      <c r="S82" s="7"/>
      <c r="T82" s="1"/>
    </row>
    <row r="83" spans="1:20" ht="30.6" customHeight="1" x14ac:dyDescent="0.25">
      <c r="A83" s="44">
        <f>'M1 ANNUEL MAQUETTE'!B83</f>
        <v>0</v>
      </c>
      <c r="B83" s="44">
        <f>'M1 ANNUEL MAQUETTE'!C83</f>
        <v>0</v>
      </c>
      <c r="C83" s="43">
        <f>'M1 ANNUEL MAQUETTE'!F83</f>
        <v>0</v>
      </c>
      <c r="D83" s="41"/>
      <c r="E83" s="41"/>
      <c r="F83" s="41"/>
      <c r="G83" s="41"/>
      <c r="H83" s="41"/>
      <c r="I83" s="41"/>
      <c r="J83" s="41"/>
      <c r="K83" s="41"/>
      <c r="L83" s="41"/>
      <c r="M83" s="41"/>
      <c r="N83" s="41"/>
      <c r="O83" s="41"/>
      <c r="P83" s="41"/>
      <c r="Q83" s="41"/>
      <c r="R83" s="41"/>
      <c r="S83" s="7"/>
      <c r="T83" s="1"/>
    </row>
    <row r="84" spans="1:20" ht="30.6" customHeight="1" x14ac:dyDescent="0.25">
      <c r="A84" s="44">
        <f>'M1 ANNUEL MAQUETTE'!B84</f>
        <v>0</v>
      </c>
      <c r="B84" s="44">
        <f>'M1 ANNUEL MAQUETTE'!C84</f>
        <v>0</v>
      </c>
      <c r="C84" s="43">
        <f>'M1 ANNUEL MAQUETTE'!F84</f>
        <v>0</v>
      </c>
      <c r="D84" s="41"/>
      <c r="E84" s="41"/>
      <c r="F84" s="41"/>
      <c r="G84" s="41"/>
      <c r="H84" s="41"/>
      <c r="I84" s="41"/>
      <c r="J84" s="41"/>
      <c r="K84" s="41"/>
      <c r="L84" s="41"/>
      <c r="M84" s="41"/>
      <c r="N84" s="41"/>
      <c r="O84" s="41"/>
      <c r="P84" s="41"/>
      <c r="Q84" s="41"/>
      <c r="R84" s="41"/>
      <c r="S84" s="7"/>
      <c r="T84" s="1"/>
    </row>
    <row r="85" spans="1:20" ht="30.6" customHeight="1" x14ac:dyDescent="0.25">
      <c r="A85" s="44">
        <f>'M1 ANNUEL MAQUETTE'!B85</f>
        <v>0</v>
      </c>
      <c r="B85" s="44">
        <f>'M1 ANNUEL MAQUETTE'!C85</f>
        <v>0</v>
      </c>
      <c r="C85" s="43">
        <f>'M1 ANNUEL MAQUETTE'!F85</f>
        <v>0</v>
      </c>
      <c r="D85" s="41"/>
      <c r="E85" s="41"/>
      <c r="F85" s="41"/>
      <c r="G85" s="41"/>
      <c r="H85" s="41"/>
      <c r="I85" s="41"/>
      <c r="J85" s="41"/>
      <c r="K85" s="41"/>
      <c r="L85" s="41"/>
      <c r="M85" s="41"/>
      <c r="N85" s="41"/>
      <c r="O85" s="41"/>
      <c r="P85" s="41"/>
      <c r="Q85" s="41"/>
      <c r="R85" s="41"/>
      <c r="S85" s="7"/>
      <c r="T85" s="1"/>
    </row>
    <row r="86" spans="1:20" ht="30.6" customHeight="1" x14ac:dyDescent="0.25">
      <c r="A86" s="44">
        <f>'M1 ANNUEL MAQUETTE'!B86</f>
        <v>0</v>
      </c>
      <c r="B86" s="44">
        <f>'M1 ANNUEL MAQUETTE'!C86</f>
        <v>0</v>
      </c>
      <c r="C86" s="43">
        <f>'M1 ANNUEL MAQUETTE'!F86</f>
        <v>0</v>
      </c>
      <c r="D86" s="41"/>
      <c r="E86" s="41"/>
      <c r="F86" s="41"/>
      <c r="G86" s="41"/>
      <c r="H86" s="41"/>
      <c r="I86" s="41"/>
      <c r="J86" s="41"/>
      <c r="K86" s="41"/>
      <c r="L86" s="41"/>
      <c r="M86" s="41"/>
      <c r="N86" s="41"/>
      <c r="O86" s="41"/>
      <c r="P86" s="41"/>
      <c r="Q86" s="41"/>
      <c r="R86" s="41"/>
      <c r="S86" s="7"/>
      <c r="T86" s="1"/>
    </row>
    <row r="87" spans="1:20" ht="30.6" customHeight="1" x14ac:dyDescent="0.25">
      <c r="A87" s="44">
        <f>'M1 ANNUEL MAQUETTE'!B87</f>
        <v>0</v>
      </c>
      <c r="B87" s="44">
        <f>'M1 ANNUEL MAQUETTE'!C87</f>
        <v>0</v>
      </c>
      <c r="C87" s="43">
        <f>'M1 ANNUEL MAQUETTE'!F87</f>
        <v>0</v>
      </c>
      <c r="D87" s="41"/>
      <c r="E87" s="41"/>
      <c r="F87" s="41"/>
      <c r="G87" s="41"/>
      <c r="H87" s="41"/>
      <c r="I87" s="41"/>
      <c r="J87" s="41"/>
      <c r="K87" s="41"/>
      <c r="L87" s="41"/>
      <c r="M87" s="41"/>
      <c r="N87" s="41"/>
      <c r="O87" s="41"/>
      <c r="P87" s="41"/>
      <c r="Q87" s="41"/>
      <c r="R87" s="41"/>
      <c r="S87" s="7"/>
      <c r="T87" s="1"/>
    </row>
    <row r="88" spans="1:20" ht="30.6" customHeight="1" x14ac:dyDescent="0.25">
      <c r="A88" s="44">
        <f>'M1 ANNUEL MAQUETTE'!B88</f>
        <v>0</v>
      </c>
      <c r="B88" s="44">
        <f>'M1 ANNUEL MAQUETTE'!C88</f>
        <v>0</v>
      </c>
      <c r="C88" s="43">
        <f>'M1 ANNUEL MAQUETTE'!F88</f>
        <v>0</v>
      </c>
      <c r="D88" s="41"/>
      <c r="E88" s="41"/>
      <c r="F88" s="41"/>
      <c r="G88" s="41"/>
      <c r="H88" s="41"/>
      <c r="I88" s="41"/>
      <c r="J88" s="41"/>
      <c r="K88" s="41"/>
      <c r="L88" s="41"/>
      <c r="M88" s="41"/>
      <c r="N88" s="41"/>
      <c r="O88" s="41"/>
      <c r="P88" s="41"/>
      <c r="Q88" s="41"/>
      <c r="R88" s="41"/>
      <c r="S88" s="7"/>
      <c r="T88" s="1"/>
    </row>
    <row r="89" spans="1:20" ht="30.6" customHeight="1" x14ac:dyDescent="0.25">
      <c r="A89" s="44">
        <f>'M1 ANNUEL MAQUETTE'!B89</f>
        <v>0</v>
      </c>
      <c r="B89" s="44">
        <f>'M1 ANNUEL MAQUETTE'!C89</f>
        <v>0</v>
      </c>
      <c r="C89" s="43">
        <f>'M1 ANNUEL MAQUETTE'!F89</f>
        <v>0</v>
      </c>
      <c r="D89" s="41"/>
      <c r="E89" s="41"/>
      <c r="F89" s="41"/>
      <c r="G89" s="41"/>
      <c r="H89" s="41"/>
      <c r="I89" s="41"/>
      <c r="J89" s="41"/>
      <c r="K89" s="41"/>
      <c r="L89" s="41"/>
      <c r="M89" s="41"/>
      <c r="N89" s="41"/>
      <c r="O89" s="41"/>
      <c r="P89" s="41"/>
      <c r="Q89" s="41"/>
      <c r="R89" s="41"/>
      <c r="S89" s="7"/>
      <c r="T89" s="1"/>
    </row>
    <row r="90" spans="1:20" ht="30.6" customHeight="1" x14ac:dyDescent="0.25">
      <c r="A90" s="44">
        <f>'M1 ANNUEL MAQUETTE'!B90</f>
        <v>0</v>
      </c>
      <c r="B90" s="44">
        <f>'M1 ANNUEL MAQUETTE'!C90</f>
        <v>0</v>
      </c>
      <c r="C90" s="43">
        <f>'M1 ANNUEL MAQUETTE'!F90</f>
        <v>0</v>
      </c>
      <c r="D90" s="41"/>
      <c r="E90" s="41"/>
      <c r="F90" s="41"/>
      <c r="G90" s="41"/>
      <c r="H90" s="41"/>
      <c r="I90" s="41"/>
      <c r="J90" s="41"/>
      <c r="K90" s="41"/>
      <c r="L90" s="41"/>
      <c r="M90" s="41"/>
      <c r="N90" s="41"/>
      <c r="O90" s="41"/>
      <c r="P90" s="41"/>
      <c r="Q90" s="41"/>
      <c r="R90" s="41"/>
      <c r="S90" s="7"/>
      <c r="T90" s="1"/>
    </row>
    <row r="91" spans="1:20" ht="30.6" customHeight="1" x14ac:dyDescent="0.25">
      <c r="A91" s="44">
        <f>'M1 ANNUEL MAQUETTE'!B91</f>
        <v>0</v>
      </c>
      <c r="B91" s="44">
        <f>'M1 ANNUEL MAQUETTE'!C91</f>
        <v>0</v>
      </c>
      <c r="C91" s="43">
        <f>'M1 ANNUEL MAQUETTE'!F91</f>
        <v>0</v>
      </c>
      <c r="D91" s="41"/>
      <c r="E91" s="41"/>
      <c r="F91" s="41"/>
      <c r="G91" s="41"/>
      <c r="H91" s="41"/>
      <c r="I91" s="41"/>
      <c r="J91" s="41"/>
      <c r="K91" s="41"/>
      <c r="L91" s="41"/>
      <c r="M91" s="41"/>
      <c r="N91" s="41"/>
      <c r="O91" s="41"/>
      <c r="P91" s="41"/>
      <c r="Q91" s="41"/>
      <c r="R91" s="41"/>
      <c r="S91" s="7"/>
      <c r="T91" s="1"/>
    </row>
    <row r="92" spans="1:20" ht="30.6" customHeight="1" x14ac:dyDescent="0.25">
      <c r="A92" s="44">
        <f>'M1 ANNUEL MAQUETTE'!B92</f>
        <v>0</v>
      </c>
      <c r="B92" s="44">
        <f>'M1 ANNUEL MAQUETTE'!C92</f>
        <v>0</v>
      </c>
      <c r="C92" s="43">
        <f>'M1 ANNUEL MAQUETTE'!F92</f>
        <v>0</v>
      </c>
      <c r="D92" s="41"/>
      <c r="E92" s="41"/>
      <c r="F92" s="41"/>
      <c r="G92" s="41"/>
      <c r="H92" s="41"/>
      <c r="I92" s="41"/>
      <c r="J92" s="41"/>
      <c r="K92" s="41"/>
      <c r="L92" s="41"/>
      <c r="M92" s="41"/>
      <c r="N92" s="41"/>
      <c r="O92" s="41"/>
      <c r="P92" s="41"/>
      <c r="Q92" s="41"/>
      <c r="R92" s="41"/>
      <c r="S92" s="7"/>
      <c r="T92" s="1"/>
    </row>
    <row r="93" spans="1:20" ht="30.6" customHeight="1" x14ac:dyDescent="0.25">
      <c r="A93" s="44">
        <f>'M1 ANNUEL MAQUETTE'!B93</f>
        <v>0</v>
      </c>
      <c r="B93" s="44">
        <f>'M1 ANNUEL MAQUETTE'!C93</f>
        <v>0</v>
      </c>
      <c r="C93" s="43">
        <f>'M1 ANNUEL MAQUETTE'!F93</f>
        <v>0</v>
      </c>
      <c r="D93" s="41"/>
      <c r="E93" s="41"/>
      <c r="F93" s="41"/>
      <c r="G93" s="41"/>
      <c r="H93" s="41"/>
      <c r="I93" s="41"/>
      <c r="J93" s="41"/>
      <c r="K93" s="41"/>
      <c r="L93" s="41"/>
      <c r="M93" s="41"/>
      <c r="N93" s="41"/>
      <c r="O93" s="41"/>
      <c r="P93" s="41"/>
      <c r="Q93" s="41"/>
      <c r="R93" s="41"/>
      <c r="S93" s="7"/>
      <c r="T93" s="1"/>
    </row>
    <row r="94" spans="1:20" ht="30.6" customHeight="1" x14ac:dyDescent="0.25">
      <c r="A94" s="44">
        <f>'M1 ANNUEL MAQUETTE'!B94</f>
        <v>0</v>
      </c>
      <c r="B94" s="44">
        <f>'M1 ANNUEL MAQUETTE'!C94</f>
        <v>0</v>
      </c>
      <c r="C94" s="43">
        <f>'M1 ANNUEL MAQUETTE'!F94</f>
        <v>0</v>
      </c>
      <c r="D94" s="41"/>
      <c r="E94" s="41"/>
      <c r="F94" s="41"/>
      <c r="G94" s="41"/>
      <c r="H94" s="41"/>
      <c r="I94" s="41"/>
      <c r="J94" s="41"/>
      <c r="K94" s="41"/>
      <c r="L94" s="41"/>
      <c r="M94" s="41"/>
      <c r="N94" s="41"/>
      <c r="O94" s="41"/>
      <c r="P94" s="41"/>
      <c r="Q94" s="41"/>
      <c r="R94" s="41"/>
      <c r="S94" s="7"/>
      <c r="T94" s="1"/>
    </row>
    <row r="95" spans="1:20" ht="30.6" customHeight="1" x14ac:dyDescent="0.25">
      <c r="A95" s="44">
        <f>'M1 ANNUEL MAQUETTE'!B95</f>
        <v>0</v>
      </c>
      <c r="B95" s="44">
        <f>'M1 ANNUEL MAQUETTE'!C95</f>
        <v>0</v>
      </c>
      <c r="C95" s="43">
        <f>'M1 ANNUEL MAQUETTE'!F95</f>
        <v>0</v>
      </c>
      <c r="D95" s="41"/>
      <c r="E95" s="41"/>
      <c r="F95" s="41"/>
      <c r="G95" s="41"/>
      <c r="H95" s="41"/>
      <c r="I95" s="41"/>
      <c r="J95" s="41"/>
      <c r="K95" s="41"/>
      <c r="L95" s="41"/>
      <c r="M95" s="41"/>
      <c r="N95" s="41"/>
      <c r="O95" s="41"/>
      <c r="P95" s="41"/>
      <c r="Q95" s="41"/>
      <c r="R95" s="41"/>
      <c r="S95" s="7"/>
      <c r="T95" s="1"/>
    </row>
    <row r="96" spans="1:20" ht="30.6" customHeight="1" x14ac:dyDescent="0.25">
      <c r="A96" s="44">
        <f>'M1 ANNUEL MAQUETTE'!B96</f>
        <v>0</v>
      </c>
      <c r="B96" s="44">
        <f>'M1 ANNUEL MAQUETTE'!C96</f>
        <v>0</v>
      </c>
      <c r="C96" s="43">
        <f>'M1 ANNUEL MAQUETTE'!F96</f>
        <v>0</v>
      </c>
      <c r="D96" s="41"/>
      <c r="E96" s="41"/>
      <c r="F96" s="41"/>
      <c r="G96" s="41"/>
      <c r="H96" s="41"/>
      <c r="I96" s="41"/>
      <c r="J96" s="41"/>
      <c r="K96" s="41"/>
      <c r="L96" s="41"/>
      <c r="M96" s="41"/>
      <c r="N96" s="41"/>
      <c r="O96" s="41"/>
      <c r="P96" s="41"/>
      <c r="Q96" s="41"/>
      <c r="R96" s="41"/>
      <c r="S96" s="7"/>
      <c r="T96" s="1"/>
    </row>
    <row r="97" spans="1:20" ht="30.6" customHeight="1" x14ac:dyDescent="0.25">
      <c r="A97" s="44">
        <f>'M1 ANNUEL MAQUETTE'!B97</f>
        <v>0</v>
      </c>
      <c r="B97" s="44">
        <f>'M1 ANNUEL MAQUETTE'!C97</f>
        <v>0</v>
      </c>
      <c r="C97" s="43">
        <f>'M1 ANNUEL MAQUETTE'!F97</f>
        <v>0</v>
      </c>
      <c r="D97" s="41"/>
      <c r="E97" s="41"/>
      <c r="F97" s="41"/>
      <c r="G97" s="41"/>
      <c r="H97" s="41"/>
      <c r="I97" s="41"/>
      <c r="J97" s="41"/>
      <c r="K97" s="41"/>
      <c r="L97" s="41"/>
      <c r="M97" s="41"/>
      <c r="N97" s="41"/>
      <c r="O97" s="41"/>
      <c r="P97" s="41"/>
      <c r="Q97" s="41"/>
      <c r="R97" s="41"/>
      <c r="S97" s="7"/>
      <c r="T97" s="1"/>
    </row>
    <row r="98" spans="1:20" ht="30.6" customHeight="1" x14ac:dyDescent="0.25">
      <c r="A98" s="44">
        <f>'M1 ANNUEL MAQUETTE'!B98</f>
        <v>0</v>
      </c>
      <c r="B98" s="44">
        <f>'M1 ANNUEL MAQUETTE'!C98</f>
        <v>0</v>
      </c>
      <c r="C98" s="43">
        <f>'M1 ANNUEL MAQUETTE'!F98</f>
        <v>0</v>
      </c>
      <c r="D98" s="41"/>
      <c r="E98" s="41"/>
      <c r="F98" s="41"/>
      <c r="G98" s="41"/>
      <c r="H98" s="41"/>
      <c r="I98" s="41"/>
      <c r="J98" s="41"/>
      <c r="K98" s="41"/>
      <c r="L98" s="41"/>
      <c r="M98" s="41"/>
      <c r="N98" s="41"/>
      <c r="O98" s="41"/>
      <c r="P98" s="41"/>
      <c r="Q98" s="41"/>
      <c r="R98" s="41"/>
      <c r="S98" s="7"/>
      <c r="T98" s="1"/>
    </row>
    <row r="99" spans="1:20" ht="30.6" customHeight="1" x14ac:dyDescent="0.25">
      <c r="A99" s="44">
        <f>'M1 ANNUEL MAQUETTE'!B99</f>
        <v>0</v>
      </c>
      <c r="B99" s="44">
        <f>'M1 ANNUEL MAQUETTE'!C99</f>
        <v>0</v>
      </c>
      <c r="C99" s="43">
        <f>'M1 ANNUEL MAQUETTE'!F99</f>
        <v>0</v>
      </c>
      <c r="D99" s="41"/>
      <c r="E99" s="41"/>
      <c r="F99" s="41"/>
      <c r="G99" s="41"/>
      <c r="H99" s="41"/>
      <c r="I99" s="41"/>
      <c r="J99" s="41"/>
      <c r="K99" s="41"/>
      <c r="L99" s="41"/>
      <c r="M99" s="41"/>
      <c r="N99" s="41"/>
      <c r="O99" s="41"/>
      <c r="P99" s="41"/>
      <c r="Q99" s="41"/>
      <c r="R99" s="41"/>
      <c r="S99" s="7"/>
      <c r="T99" s="1"/>
    </row>
    <row r="100" spans="1:20" ht="30.6" customHeight="1" x14ac:dyDescent="0.25">
      <c r="A100" s="44">
        <f>'M1 ANNUEL MAQUETTE'!B100</f>
        <v>0</v>
      </c>
      <c r="B100" s="44">
        <f>'M1 ANNUEL MAQUETTE'!C100</f>
        <v>0</v>
      </c>
      <c r="C100" s="43">
        <f>'M1 ANNUEL MAQUETTE'!F100</f>
        <v>0</v>
      </c>
      <c r="D100" s="41"/>
      <c r="E100" s="41"/>
      <c r="F100" s="41"/>
      <c r="G100" s="41"/>
      <c r="H100" s="41"/>
      <c r="I100" s="41"/>
      <c r="J100" s="41"/>
      <c r="K100" s="41"/>
      <c r="L100" s="41"/>
      <c r="M100" s="41"/>
      <c r="N100" s="41"/>
      <c r="O100" s="41"/>
      <c r="P100" s="41"/>
      <c r="Q100" s="41"/>
      <c r="R100" s="41"/>
      <c r="S100" s="7"/>
      <c r="T100" s="1"/>
    </row>
    <row r="101" spans="1:20" ht="30.6" customHeight="1" x14ac:dyDescent="0.25">
      <c r="A101" s="44">
        <f>'M1 ANNUEL MAQUETTE'!B101</f>
        <v>0</v>
      </c>
      <c r="B101" s="44">
        <f>'M1 ANNUEL MAQUETTE'!C101</f>
        <v>0</v>
      </c>
      <c r="C101" s="43">
        <f>'M1 ANNUEL MAQUETTE'!F101</f>
        <v>0</v>
      </c>
      <c r="D101" s="41"/>
      <c r="E101" s="41"/>
      <c r="F101" s="41"/>
      <c r="G101" s="41"/>
      <c r="H101" s="41"/>
      <c r="I101" s="41"/>
      <c r="J101" s="41"/>
      <c r="K101" s="41"/>
      <c r="L101" s="41"/>
      <c r="M101" s="41"/>
      <c r="N101" s="41"/>
      <c r="O101" s="41"/>
      <c r="P101" s="41"/>
      <c r="Q101" s="41"/>
      <c r="R101" s="41"/>
      <c r="S101" s="7"/>
      <c r="T101" s="1"/>
    </row>
    <row r="102" spans="1:20" ht="30.6" customHeight="1" x14ac:dyDescent="0.25">
      <c r="A102" s="44">
        <f>'M1 ANNUEL MAQUETTE'!B102</f>
        <v>0</v>
      </c>
      <c r="B102" s="44">
        <f>'M1 ANNUEL MAQUETTE'!C102</f>
        <v>0</v>
      </c>
      <c r="C102" s="43">
        <f>'M1 ANNUEL MAQUETTE'!F102</f>
        <v>0</v>
      </c>
      <c r="D102" s="41"/>
      <c r="E102" s="41"/>
      <c r="F102" s="41"/>
      <c r="G102" s="41"/>
      <c r="H102" s="41"/>
      <c r="I102" s="41"/>
      <c r="J102" s="41"/>
      <c r="K102" s="41"/>
      <c r="L102" s="41"/>
      <c r="M102" s="41"/>
      <c r="N102" s="41"/>
      <c r="O102" s="41"/>
      <c r="P102" s="41"/>
      <c r="Q102" s="41"/>
      <c r="R102" s="41"/>
      <c r="S102" s="7"/>
      <c r="T102" s="1"/>
    </row>
    <row r="103" spans="1:20" ht="30.6" customHeight="1" x14ac:dyDescent="0.25">
      <c r="A103" s="44">
        <f>'M1 ANNUEL MAQUETTE'!B103</f>
        <v>0</v>
      </c>
      <c r="B103" s="44">
        <f>'M1 ANNUEL MAQUETTE'!C103</f>
        <v>0</v>
      </c>
      <c r="C103" s="43">
        <f>'M1 ANNUEL MAQUETTE'!F103</f>
        <v>0</v>
      </c>
      <c r="D103" s="41"/>
      <c r="E103" s="41"/>
      <c r="F103" s="41"/>
      <c r="G103" s="41"/>
      <c r="H103" s="41"/>
      <c r="I103" s="41"/>
      <c r="J103" s="41"/>
      <c r="K103" s="41"/>
      <c r="L103" s="41"/>
      <c r="M103" s="41"/>
      <c r="N103" s="41"/>
      <c r="O103" s="41"/>
      <c r="P103" s="41"/>
      <c r="Q103" s="41"/>
      <c r="R103" s="41"/>
      <c r="S103" s="7"/>
      <c r="T103" s="1"/>
    </row>
    <row r="104" spans="1:20" ht="30.6" customHeight="1" x14ac:dyDescent="0.25">
      <c r="A104" s="44">
        <f>'M1 ANNUEL MAQUETTE'!B104</f>
        <v>0</v>
      </c>
      <c r="B104" s="44">
        <f>'M1 ANNUEL MAQUETTE'!C104</f>
        <v>0</v>
      </c>
      <c r="C104" s="43">
        <f>'M1 ANNUEL MAQUETTE'!F104</f>
        <v>0</v>
      </c>
      <c r="D104" s="41"/>
      <c r="E104" s="41"/>
      <c r="F104" s="41"/>
      <c r="G104" s="41"/>
      <c r="H104" s="41"/>
      <c r="I104" s="41"/>
      <c r="J104" s="41"/>
      <c r="K104" s="41"/>
      <c r="L104" s="41"/>
      <c r="M104" s="41"/>
      <c r="N104" s="41"/>
      <c r="O104" s="41"/>
      <c r="P104" s="41"/>
      <c r="Q104" s="41"/>
      <c r="R104" s="41"/>
      <c r="S104" s="7"/>
      <c r="T104" s="1"/>
    </row>
    <row r="105" spans="1:20" ht="30.6" customHeight="1" x14ac:dyDescent="0.25">
      <c r="A105" s="44">
        <f>'M1 ANNUEL MAQUETTE'!B105</f>
        <v>0</v>
      </c>
      <c r="B105" s="44">
        <f>'M1 ANNUEL MAQUETTE'!C105</f>
        <v>0</v>
      </c>
      <c r="C105" s="43">
        <f>'M1 ANNUEL MAQUETTE'!F105</f>
        <v>0</v>
      </c>
      <c r="D105" s="41"/>
      <c r="E105" s="41"/>
      <c r="F105" s="41"/>
      <c r="G105" s="41"/>
      <c r="H105" s="41"/>
      <c r="I105" s="41"/>
      <c r="J105" s="41"/>
      <c r="K105" s="41"/>
      <c r="L105" s="41"/>
      <c r="M105" s="41"/>
      <c r="N105" s="41"/>
      <c r="O105" s="41"/>
      <c r="P105" s="41"/>
      <c r="Q105" s="41"/>
      <c r="R105" s="41"/>
      <c r="S105" s="7"/>
      <c r="T105" s="1"/>
    </row>
    <row r="106" spans="1:20" ht="30.6" customHeight="1" x14ac:dyDescent="0.25">
      <c r="A106" s="44">
        <f>'M1 ANNUEL MAQUETTE'!B106</f>
        <v>0</v>
      </c>
      <c r="B106" s="44">
        <f>'M1 ANNUEL MAQUETTE'!C106</f>
        <v>0</v>
      </c>
      <c r="C106" s="43">
        <f>'M1 ANNUEL MAQUETTE'!F106</f>
        <v>0</v>
      </c>
      <c r="D106" s="41"/>
      <c r="E106" s="41"/>
      <c r="F106" s="41"/>
      <c r="G106" s="41"/>
      <c r="H106" s="41"/>
      <c r="I106" s="41"/>
      <c r="J106" s="41"/>
      <c r="K106" s="41"/>
      <c r="L106" s="41"/>
      <c r="M106" s="41"/>
      <c r="N106" s="41"/>
      <c r="O106" s="41"/>
      <c r="P106" s="41"/>
      <c r="Q106" s="41"/>
      <c r="R106" s="41"/>
      <c r="S106" s="7"/>
      <c r="T106" s="1"/>
    </row>
    <row r="107" spans="1:20" ht="30.6" customHeight="1" x14ac:dyDescent="0.25">
      <c r="A107" s="44">
        <f>'M1 ANNUEL MAQUETTE'!B107</f>
        <v>0</v>
      </c>
      <c r="B107" s="44">
        <f>'M1 ANNUEL MAQUETTE'!C107</f>
        <v>0</v>
      </c>
      <c r="C107" s="43">
        <f>'M1 ANNUEL MAQUETTE'!F107</f>
        <v>0</v>
      </c>
      <c r="D107" s="41"/>
      <c r="E107" s="41"/>
      <c r="F107" s="41"/>
      <c r="G107" s="41"/>
      <c r="H107" s="41"/>
      <c r="I107" s="41"/>
      <c r="J107" s="41"/>
      <c r="K107" s="41"/>
      <c r="L107" s="41"/>
      <c r="M107" s="41"/>
      <c r="N107" s="41"/>
      <c r="O107" s="41"/>
      <c r="P107" s="41"/>
      <c r="Q107" s="41"/>
      <c r="R107" s="41"/>
      <c r="S107" s="7"/>
      <c r="T107" s="1"/>
    </row>
    <row r="108" spans="1:20" ht="30.6" customHeight="1" x14ac:dyDescent="0.25">
      <c r="A108" s="44">
        <f>'M1 ANNUEL MAQUETTE'!B108</f>
        <v>0</v>
      </c>
      <c r="B108" s="44">
        <f>'M1 ANNUEL MAQUETTE'!C108</f>
        <v>0</v>
      </c>
      <c r="C108" s="43">
        <f>'M1 ANNUEL MAQUETTE'!F108</f>
        <v>0</v>
      </c>
      <c r="D108" s="41"/>
      <c r="E108" s="41"/>
      <c r="F108" s="41"/>
      <c r="G108" s="41"/>
      <c r="H108" s="41"/>
      <c r="I108" s="41"/>
      <c r="J108" s="41"/>
      <c r="K108" s="41"/>
      <c r="L108" s="41"/>
      <c r="M108" s="41"/>
      <c r="N108" s="41"/>
      <c r="O108" s="41"/>
      <c r="P108" s="41"/>
      <c r="Q108" s="41"/>
      <c r="R108" s="41"/>
      <c r="S108" s="7"/>
      <c r="T108" s="1"/>
    </row>
    <row r="109" spans="1:20" ht="30.6" customHeight="1" x14ac:dyDescent="0.25">
      <c r="A109" s="44">
        <f>'M1 ANNUEL MAQUETTE'!B109</f>
        <v>0</v>
      </c>
      <c r="B109" s="44">
        <f>'M1 ANNUEL MAQUETTE'!C109</f>
        <v>0</v>
      </c>
      <c r="C109" s="43">
        <f>'M1 ANNUEL MAQUETTE'!F109</f>
        <v>0</v>
      </c>
      <c r="D109" s="41"/>
      <c r="E109" s="41"/>
      <c r="F109" s="41"/>
      <c r="G109" s="41"/>
      <c r="H109" s="41"/>
      <c r="I109" s="41"/>
      <c r="J109" s="41"/>
      <c r="K109" s="41"/>
      <c r="L109" s="41"/>
      <c r="M109" s="41"/>
      <c r="N109" s="41"/>
      <c r="O109" s="41"/>
      <c r="P109" s="41"/>
      <c r="Q109" s="41"/>
      <c r="R109" s="41"/>
      <c r="S109" s="7"/>
      <c r="T109" s="1"/>
    </row>
    <row r="110" spans="1:20" ht="30.6" customHeight="1" x14ac:dyDescent="0.25">
      <c r="A110" s="44">
        <f>'M1 ANNUEL MAQUETTE'!B110</f>
        <v>0</v>
      </c>
      <c r="B110" s="44">
        <f>'M1 ANNUEL MAQUETTE'!C110</f>
        <v>0</v>
      </c>
      <c r="C110" s="43">
        <f>'M1 ANNUEL MAQUETTE'!F110</f>
        <v>0</v>
      </c>
      <c r="D110" s="41"/>
      <c r="E110" s="41"/>
      <c r="F110" s="41"/>
      <c r="G110" s="41"/>
      <c r="H110" s="41"/>
      <c r="I110" s="41"/>
      <c r="J110" s="41"/>
      <c r="K110" s="41"/>
      <c r="L110" s="41"/>
      <c r="M110" s="41"/>
      <c r="N110" s="41"/>
      <c r="O110" s="41"/>
      <c r="P110" s="41"/>
      <c r="Q110" s="41"/>
      <c r="R110" s="41"/>
      <c r="S110" s="7"/>
      <c r="T110" s="1"/>
    </row>
    <row r="111" spans="1:20" ht="30.6" customHeight="1" x14ac:dyDescent="0.25">
      <c r="A111" s="44">
        <f>'M1 ANNUEL MAQUETTE'!B111</f>
        <v>0</v>
      </c>
      <c r="B111" s="44">
        <f>'M1 ANNUEL MAQUETTE'!C111</f>
        <v>0</v>
      </c>
      <c r="C111" s="43">
        <f>'M1 ANNUEL MAQUETTE'!F111</f>
        <v>0</v>
      </c>
      <c r="D111" s="41"/>
      <c r="E111" s="41"/>
      <c r="F111" s="41"/>
      <c r="G111" s="41"/>
      <c r="H111" s="41"/>
      <c r="I111" s="41"/>
      <c r="J111" s="41"/>
      <c r="K111" s="41"/>
      <c r="L111" s="41"/>
      <c r="M111" s="41"/>
      <c r="N111" s="41"/>
      <c r="O111" s="41"/>
      <c r="P111" s="41"/>
      <c r="Q111" s="41"/>
      <c r="R111" s="41"/>
      <c r="S111" s="7"/>
      <c r="T111" s="1"/>
    </row>
    <row r="112" spans="1:20" ht="30.6" customHeight="1" x14ac:dyDescent="0.25">
      <c r="A112" s="44">
        <f>'M1 ANNUEL MAQUETTE'!B112</f>
        <v>0</v>
      </c>
      <c r="B112" s="44">
        <f>'M1 ANNUEL MAQUETTE'!C112</f>
        <v>0</v>
      </c>
      <c r="C112" s="43">
        <f>'M1 ANNUEL MAQUETTE'!F112</f>
        <v>0</v>
      </c>
      <c r="D112" s="41"/>
      <c r="E112" s="41"/>
      <c r="F112" s="41"/>
      <c r="G112" s="41"/>
      <c r="H112" s="41"/>
      <c r="I112" s="41"/>
      <c r="J112" s="41"/>
      <c r="K112" s="41"/>
      <c r="L112" s="41"/>
      <c r="M112" s="41"/>
      <c r="N112" s="41"/>
      <c r="O112" s="41"/>
      <c r="P112" s="41"/>
      <c r="Q112" s="41"/>
      <c r="R112" s="41"/>
      <c r="S112" s="7"/>
      <c r="T112" s="1"/>
    </row>
    <row r="113" spans="1:20" ht="30.6" customHeight="1" x14ac:dyDescent="0.25">
      <c r="A113" s="44">
        <f>'M1 ANNUEL MAQUETTE'!B113</f>
        <v>0</v>
      </c>
      <c r="B113" s="44">
        <f>'M1 ANNUEL MAQUETTE'!C113</f>
        <v>0</v>
      </c>
      <c r="C113" s="43">
        <f>'M1 ANNUEL MAQUETTE'!F113</f>
        <v>0</v>
      </c>
      <c r="D113" s="41"/>
      <c r="E113" s="41"/>
      <c r="F113" s="41"/>
      <c r="G113" s="41"/>
      <c r="H113" s="41"/>
      <c r="I113" s="41"/>
      <c r="J113" s="41"/>
      <c r="K113" s="41"/>
      <c r="L113" s="41"/>
      <c r="M113" s="41"/>
      <c r="N113" s="41"/>
      <c r="O113" s="41"/>
      <c r="P113" s="41"/>
      <c r="Q113" s="41"/>
      <c r="R113" s="41"/>
      <c r="S113" s="7"/>
      <c r="T113" s="1"/>
    </row>
    <row r="114" spans="1:20" ht="30.6" customHeight="1" x14ac:dyDescent="0.25">
      <c r="A114" s="44">
        <f>'M1 ANNUEL MAQUETTE'!B114</f>
        <v>0</v>
      </c>
      <c r="B114" s="44">
        <f>'M1 ANNUEL MAQUETTE'!C114</f>
        <v>0</v>
      </c>
      <c r="C114" s="43">
        <f>'M1 ANNUEL MAQUETTE'!F114</f>
        <v>0</v>
      </c>
      <c r="D114" s="41"/>
      <c r="E114" s="41"/>
      <c r="F114" s="41"/>
      <c r="G114" s="41"/>
      <c r="H114" s="41"/>
      <c r="I114" s="41"/>
      <c r="J114" s="41"/>
      <c r="K114" s="41"/>
      <c r="L114" s="41"/>
      <c r="M114" s="41"/>
      <c r="N114" s="41"/>
      <c r="O114" s="41"/>
      <c r="P114" s="41"/>
      <c r="Q114" s="41"/>
      <c r="R114" s="41"/>
      <c r="S114" s="7"/>
      <c r="T114" s="1"/>
    </row>
    <row r="115" spans="1:20" ht="30.6" customHeight="1" x14ac:dyDescent="0.25">
      <c r="A115" s="44">
        <f>'M1 ANNUEL MAQUETTE'!B115</f>
        <v>0</v>
      </c>
      <c r="B115" s="44">
        <f>'M1 ANNUEL MAQUETTE'!C115</f>
        <v>0</v>
      </c>
      <c r="C115" s="43">
        <f>'M1 ANNUEL MAQUETTE'!F115</f>
        <v>0</v>
      </c>
      <c r="D115" s="41"/>
      <c r="E115" s="41"/>
      <c r="F115" s="41"/>
      <c r="G115" s="41"/>
      <c r="H115" s="41"/>
      <c r="I115" s="41"/>
      <c r="J115" s="41"/>
      <c r="K115" s="41"/>
      <c r="L115" s="41"/>
      <c r="M115" s="41"/>
      <c r="N115" s="41"/>
      <c r="O115" s="41"/>
      <c r="P115" s="41"/>
      <c r="Q115" s="41"/>
      <c r="R115" s="41"/>
      <c r="S115" s="7"/>
      <c r="T115" s="1"/>
    </row>
    <row r="116" spans="1:20" ht="30.6" customHeight="1" x14ac:dyDescent="0.25">
      <c r="A116" s="44">
        <f>'M1 ANNUEL MAQUETTE'!B116</f>
        <v>0</v>
      </c>
      <c r="B116" s="44">
        <f>'M1 ANNUEL MAQUETTE'!C116</f>
        <v>0</v>
      </c>
      <c r="C116" s="43">
        <f>'M1 ANNUEL MAQUETTE'!F116</f>
        <v>0</v>
      </c>
      <c r="D116" s="41"/>
      <c r="E116" s="41"/>
      <c r="F116" s="41"/>
      <c r="G116" s="41"/>
      <c r="H116" s="41"/>
      <c r="I116" s="41"/>
      <c r="J116" s="41"/>
      <c r="K116" s="41"/>
      <c r="L116" s="41"/>
      <c r="M116" s="41"/>
      <c r="N116" s="41"/>
      <c r="O116" s="41"/>
      <c r="P116" s="41"/>
      <c r="Q116" s="41"/>
      <c r="R116" s="41"/>
      <c r="S116" s="7"/>
      <c r="T116" s="1"/>
    </row>
    <row r="117" spans="1:20" ht="30.6" customHeight="1" x14ac:dyDescent="0.25">
      <c r="A117" s="44">
        <f>'M1 ANNUEL MAQUETTE'!B117</f>
        <v>0</v>
      </c>
      <c r="B117" s="44">
        <f>'M1 ANNUEL MAQUETTE'!C117</f>
        <v>0</v>
      </c>
      <c r="C117" s="43">
        <f>'M1 ANNUEL MAQUETTE'!F117</f>
        <v>0</v>
      </c>
      <c r="D117" s="41"/>
      <c r="E117" s="41"/>
      <c r="F117" s="41"/>
      <c r="G117" s="41"/>
      <c r="H117" s="41"/>
      <c r="I117" s="41"/>
      <c r="J117" s="41"/>
      <c r="K117" s="41"/>
      <c r="L117" s="41"/>
      <c r="M117" s="41"/>
      <c r="N117" s="41"/>
      <c r="O117" s="41"/>
      <c r="P117" s="41"/>
      <c r="Q117" s="41"/>
      <c r="R117" s="41"/>
      <c r="S117" s="7"/>
      <c r="T117" s="1"/>
    </row>
    <row r="118" spans="1:20" ht="30.6" customHeight="1" x14ac:dyDescent="0.25">
      <c r="A118" s="44">
        <f>'M1 ANNUEL MAQUETTE'!B118</f>
        <v>0</v>
      </c>
      <c r="B118" s="44">
        <f>'M1 ANNUEL MAQUETTE'!C118</f>
        <v>0</v>
      </c>
      <c r="C118" s="43">
        <f>'M1 ANNUEL MAQUETTE'!F118</f>
        <v>0</v>
      </c>
      <c r="D118" s="41"/>
      <c r="E118" s="41"/>
      <c r="F118" s="41"/>
      <c r="G118" s="41"/>
      <c r="H118" s="41"/>
      <c r="I118" s="41"/>
      <c r="J118" s="41"/>
      <c r="K118" s="41"/>
      <c r="L118" s="41"/>
      <c r="M118" s="41"/>
      <c r="N118" s="41"/>
      <c r="O118" s="41"/>
      <c r="P118" s="41"/>
      <c r="Q118" s="41"/>
      <c r="R118" s="41"/>
      <c r="S118" s="7"/>
      <c r="T118" s="1"/>
    </row>
    <row r="119" spans="1:20" ht="30.6" customHeight="1" x14ac:dyDescent="0.25">
      <c r="A119" s="44">
        <f>'M1 ANNUEL MAQUETTE'!B119</f>
        <v>0</v>
      </c>
      <c r="B119" s="44">
        <f>'M1 ANNUEL MAQUETTE'!C119</f>
        <v>0</v>
      </c>
      <c r="C119" s="43">
        <f>'M1 ANNUEL MAQUETTE'!F119</f>
        <v>0</v>
      </c>
      <c r="D119" s="41"/>
      <c r="E119" s="41"/>
      <c r="F119" s="41"/>
      <c r="G119" s="41"/>
      <c r="H119" s="41"/>
      <c r="I119" s="41"/>
      <c r="J119" s="41"/>
      <c r="K119" s="41"/>
      <c r="L119" s="41"/>
      <c r="M119" s="41"/>
      <c r="N119" s="41"/>
      <c r="O119" s="41"/>
      <c r="P119" s="41"/>
      <c r="Q119" s="41"/>
      <c r="R119" s="41"/>
      <c r="S119" s="7"/>
      <c r="T119" s="1"/>
    </row>
    <row r="120" spans="1:20" ht="30.6" customHeight="1" x14ac:dyDescent="0.25">
      <c r="A120" s="44">
        <f>'M1 ANNUEL MAQUETTE'!B120</f>
        <v>0</v>
      </c>
      <c r="B120" s="44">
        <f>'M1 ANNUEL MAQUETTE'!C120</f>
        <v>0</v>
      </c>
      <c r="C120" s="43">
        <f>'M1 ANNUEL MAQUETTE'!F120</f>
        <v>0</v>
      </c>
      <c r="D120" s="41"/>
      <c r="E120" s="41"/>
      <c r="F120" s="41"/>
      <c r="G120" s="41"/>
      <c r="H120" s="41"/>
      <c r="I120" s="41"/>
      <c r="J120" s="41"/>
      <c r="K120" s="41"/>
      <c r="L120" s="41"/>
      <c r="M120" s="41"/>
      <c r="N120" s="41"/>
      <c r="O120" s="41"/>
      <c r="P120" s="41"/>
      <c r="Q120" s="41"/>
      <c r="R120" s="41"/>
      <c r="S120" s="7"/>
      <c r="T120" s="1"/>
    </row>
    <row r="121" spans="1:20" ht="30.6" customHeight="1" x14ac:dyDescent="0.25">
      <c r="A121" s="44">
        <f>'M1 ANNUEL MAQUETTE'!B121</f>
        <v>0</v>
      </c>
      <c r="B121" s="44">
        <f>'M1 ANNUEL MAQUETTE'!C121</f>
        <v>0</v>
      </c>
      <c r="C121" s="43">
        <f>'M1 ANNUEL MAQUETTE'!F121</f>
        <v>0</v>
      </c>
      <c r="D121" s="41"/>
      <c r="E121" s="41"/>
      <c r="F121" s="41"/>
      <c r="G121" s="41"/>
      <c r="H121" s="41"/>
      <c r="I121" s="41"/>
      <c r="J121" s="41"/>
      <c r="K121" s="41"/>
      <c r="L121" s="41"/>
      <c r="M121" s="41"/>
      <c r="N121" s="41"/>
      <c r="O121" s="41"/>
      <c r="P121" s="41"/>
      <c r="Q121" s="41"/>
      <c r="R121" s="41"/>
      <c r="S121" s="7"/>
      <c r="T121" s="1"/>
    </row>
    <row r="122" spans="1:20" ht="30.6" customHeight="1" x14ac:dyDescent="0.25">
      <c r="A122" s="44">
        <f>'M1 ANNUEL MAQUETTE'!B122</f>
        <v>0</v>
      </c>
      <c r="B122" s="44">
        <f>'M1 ANNUEL MAQUETTE'!C122</f>
        <v>0</v>
      </c>
      <c r="C122" s="43">
        <f>'M1 ANNUEL MAQUETTE'!F122</f>
        <v>0</v>
      </c>
      <c r="D122" s="41"/>
      <c r="E122" s="41"/>
      <c r="F122" s="41"/>
      <c r="G122" s="41"/>
      <c r="H122" s="41"/>
      <c r="I122" s="41"/>
      <c r="J122" s="41"/>
      <c r="K122" s="41"/>
      <c r="L122" s="41"/>
      <c r="M122" s="41"/>
      <c r="N122" s="41"/>
      <c r="O122" s="41"/>
      <c r="P122" s="41"/>
      <c r="Q122" s="41"/>
      <c r="R122" s="41"/>
      <c r="S122" s="7"/>
      <c r="T122" s="1"/>
    </row>
    <row r="123" spans="1:20" ht="30.6" customHeight="1" x14ac:dyDescent="0.25">
      <c r="A123" s="44">
        <f>'M1 ANNUEL MAQUETTE'!B123</f>
        <v>0</v>
      </c>
      <c r="B123" s="44">
        <f>'M1 ANNUEL MAQUETTE'!C123</f>
        <v>0</v>
      </c>
      <c r="C123" s="43">
        <f>'M1 ANNUEL MAQUETTE'!F123</f>
        <v>0</v>
      </c>
      <c r="D123" s="41"/>
      <c r="E123" s="41"/>
      <c r="F123" s="41"/>
      <c r="G123" s="41"/>
      <c r="H123" s="41"/>
      <c r="I123" s="41"/>
      <c r="J123" s="41"/>
      <c r="K123" s="41"/>
      <c r="L123" s="41"/>
      <c r="M123" s="41"/>
      <c r="N123" s="41"/>
      <c r="O123" s="41"/>
      <c r="P123" s="41"/>
      <c r="Q123" s="41"/>
      <c r="R123" s="41"/>
      <c r="S123" s="7"/>
      <c r="T123" s="1"/>
    </row>
    <row r="124" spans="1:20" ht="30.6" customHeight="1" x14ac:dyDescent="0.25">
      <c r="A124" s="44">
        <f>'M1 ANNUEL MAQUETTE'!B124</f>
        <v>0</v>
      </c>
      <c r="B124" s="44">
        <f>'M1 ANNUEL MAQUETTE'!C124</f>
        <v>0</v>
      </c>
      <c r="C124" s="43">
        <f>'M1 ANNUEL MAQUETTE'!F124</f>
        <v>0</v>
      </c>
      <c r="D124" s="41"/>
      <c r="E124" s="41"/>
      <c r="F124" s="41"/>
      <c r="G124" s="41"/>
      <c r="H124" s="41"/>
      <c r="I124" s="41"/>
      <c r="J124" s="41"/>
      <c r="K124" s="41"/>
      <c r="L124" s="41"/>
      <c r="M124" s="41"/>
      <c r="N124" s="41"/>
      <c r="O124" s="41"/>
      <c r="P124" s="41"/>
      <c r="Q124" s="41"/>
      <c r="R124" s="41"/>
      <c r="S124" s="7"/>
      <c r="T124" s="1"/>
    </row>
    <row r="125" spans="1:20" ht="30.6" customHeight="1" x14ac:dyDescent="0.25">
      <c r="A125" s="44">
        <f>'M1 ANNUEL MAQUETTE'!B125</f>
        <v>0</v>
      </c>
      <c r="B125" s="44">
        <f>'M1 ANNUEL MAQUETTE'!C125</f>
        <v>0</v>
      </c>
      <c r="C125" s="43">
        <f>'M1 ANNUEL MAQUETTE'!F125</f>
        <v>0</v>
      </c>
      <c r="D125" s="41"/>
      <c r="E125" s="41"/>
      <c r="F125" s="41"/>
      <c r="G125" s="41"/>
      <c r="H125" s="41"/>
      <c r="I125" s="41"/>
      <c r="J125" s="41"/>
      <c r="K125" s="41"/>
      <c r="L125" s="41"/>
      <c r="M125" s="41"/>
      <c r="N125" s="41"/>
      <c r="O125" s="41"/>
      <c r="P125" s="41"/>
      <c r="Q125" s="41"/>
      <c r="R125" s="41"/>
      <c r="S125" s="7"/>
      <c r="T125" s="1"/>
    </row>
    <row r="126" spans="1:20" ht="30.6" customHeight="1" x14ac:dyDescent="0.25">
      <c r="A126" s="44">
        <f>'M1 ANNUEL MAQUETTE'!B126</f>
        <v>0</v>
      </c>
      <c r="B126" s="44">
        <f>'M1 ANNUEL MAQUETTE'!C126</f>
        <v>0</v>
      </c>
      <c r="C126" s="43">
        <f>'M1 ANNUEL MAQUETTE'!F126</f>
        <v>0</v>
      </c>
      <c r="D126" s="41"/>
      <c r="E126" s="41"/>
      <c r="F126" s="41"/>
      <c r="G126" s="41"/>
      <c r="H126" s="41"/>
      <c r="I126" s="41"/>
      <c r="J126" s="41"/>
      <c r="K126" s="41"/>
      <c r="L126" s="41"/>
      <c r="M126" s="41"/>
      <c r="N126" s="41"/>
      <c r="O126" s="41"/>
      <c r="P126" s="41"/>
      <c r="Q126" s="41"/>
      <c r="R126" s="41"/>
      <c r="S126" s="7"/>
      <c r="T126" s="1"/>
    </row>
    <row r="127" spans="1:20" ht="30.6" customHeight="1" x14ac:dyDescent="0.25">
      <c r="A127" s="44">
        <f>'M1 ANNUEL MAQUETTE'!B127</f>
        <v>0</v>
      </c>
      <c r="B127" s="44">
        <f>'M1 ANNUEL MAQUETTE'!C127</f>
        <v>0</v>
      </c>
      <c r="C127" s="43">
        <f>'M1 ANNUEL MAQUETTE'!F127</f>
        <v>0</v>
      </c>
      <c r="D127" s="41"/>
      <c r="E127" s="41"/>
      <c r="F127" s="41"/>
      <c r="G127" s="41"/>
      <c r="H127" s="41"/>
      <c r="I127" s="41"/>
      <c r="J127" s="41"/>
      <c r="K127" s="41"/>
      <c r="L127" s="41"/>
      <c r="M127" s="41"/>
      <c r="N127" s="41"/>
      <c r="O127" s="41"/>
      <c r="P127" s="41"/>
      <c r="Q127" s="41"/>
      <c r="R127" s="41"/>
      <c r="S127" s="7"/>
      <c r="T127" s="1"/>
    </row>
    <row r="128" spans="1:20" ht="30.6" customHeight="1" x14ac:dyDescent="0.25">
      <c r="A128" s="44">
        <f>'M1 ANNUEL MAQUETTE'!B128</f>
        <v>0</v>
      </c>
      <c r="B128" s="44">
        <f>'M1 ANNUEL MAQUETTE'!C128</f>
        <v>0</v>
      </c>
      <c r="C128" s="43">
        <f>'M1 ANNUEL MAQUETTE'!F128</f>
        <v>0</v>
      </c>
      <c r="D128" s="41"/>
      <c r="E128" s="41"/>
      <c r="F128" s="41"/>
      <c r="G128" s="41"/>
      <c r="H128" s="41"/>
      <c r="I128" s="41"/>
      <c r="J128" s="41"/>
      <c r="K128" s="41"/>
      <c r="L128" s="41"/>
      <c r="M128" s="41"/>
      <c r="N128" s="41"/>
      <c r="O128" s="41"/>
      <c r="P128" s="41"/>
      <c r="Q128" s="41"/>
      <c r="R128" s="41"/>
      <c r="S128" s="7"/>
      <c r="T128" s="1"/>
    </row>
    <row r="129" spans="1:20" ht="30.6" customHeight="1" x14ac:dyDescent="0.25">
      <c r="A129" s="44">
        <f>'M1 ANNUEL MAQUETTE'!B129</f>
        <v>0</v>
      </c>
      <c r="B129" s="44">
        <f>'M1 ANNUEL MAQUETTE'!C129</f>
        <v>0</v>
      </c>
      <c r="C129" s="43">
        <f>'M1 ANNUEL MAQUETTE'!F129</f>
        <v>0</v>
      </c>
      <c r="D129" s="41"/>
      <c r="E129" s="41"/>
      <c r="F129" s="41"/>
      <c r="G129" s="41"/>
      <c r="H129" s="41"/>
      <c r="I129" s="41"/>
      <c r="J129" s="41"/>
      <c r="K129" s="41"/>
      <c r="L129" s="41"/>
      <c r="M129" s="41"/>
      <c r="N129" s="41"/>
      <c r="O129" s="41"/>
      <c r="P129" s="41"/>
      <c r="Q129" s="41"/>
      <c r="R129" s="41"/>
      <c r="S129" s="7"/>
      <c r="T129" s="1"/>
    </row>
    <row r="130" spans="1:20" ht="30.6" customHeight="1" x14ac:dyDescent="0.25">
      <c r="A130" s="44">
        <f>'M1 ANNUEL MAQUETTE'!B130</f>
        <v>0</v>
      </c>
      <c r="B130" s="44">
        <f>'M1 ANNUEL MAQUETTE'!C130</f>
        <v>0</v>
      </c>
      <c r="C130" s="43">
        <f>'M1 ANNUEL MAQUETTE'!F130</f>
        <v>0</v>
      </c>
      <c r="D130" s="41"/>
      <c r="E130" s="41"/>
      <c r="F130" s="41"/>
      <c r="G130" s="41"/>
      <c r="H130" s="41"/>
      <c r="I130" s="41"/>
      <c r="J130" s="41"/>
      <c r="K130" s="41"/>
      <c r="L130" s="41"/>
      <c r="M130" s="41"/>
      <c r="N130" s="41"/>
      <c r="O130" s="41"/>
      <c r="P130" s="41"/>
      <c r="Q130" s="41"/>
      <c r="R130" s="41"/>
      <c r="S130" s="7"/>
      <c r="T130" s="1"/>
    </row>
    <row r="131" spans="1:20" ht="30.6" customHeight="1" x14ac:dyDescent="0.25">
      <c r="A131" s="44">
        <f>'M1 ANNUEL MAQUETTE'!B131</f>
        <v>0</v>
      </c>
      <c r="B131" s="44">
        <f>'M1 ANNUEL MAQUETTE'!C131</f>
        <v>0</v>
      </c>
      <c r="C131" s="43">
        <f>'M1 ANNUEL MAQUETTE'!F131</f>
        <v>0</v>
      </c>
      <c r="D131" s="41"/>
      <c r="E131" s="41"/>
      <c r="F131" s="41"/>
      <c r="G131" s="41"/>
      <c r="H131" s="41"/>
      <c r="I131" s="41"/>
      <c r="J131" s="41"/>
      <c r="K131" s="41"/>
      <c r="L131" s="41"/>
      <c r="M131" s="41"/>
      <c r="N131" s="41"/>
      <c r="O131" s="41"/>
      <c r="P131" s="41"/>
      <c r="Q131" s="41"/>
      <c r="R131" s="41"/>
      <c r="S131" s="7"/>
      <c r="T131" s="1"/>
    </row>
    <row r="132" spans="1:20" ht="30.6" customHeight="1" x14ac:dyDescent="0.25">
      <c r="A132" s="44">
        <f>'M1 ANNUEL MAQUETTE'!B132</f>
        <v>0</v>
      </c>
      <c r="B132" s="44">
        <f>'M1 ANNUEL MAQUETTE'!C132</f>
        <v>0</v>
      </c>
      <c r="C132" s="43">
        <f>'M1 ANNUEL MAQUETTE'!F132</f>
        <v>0</v>
      </c>
      <c r="D132" s="41"/>
      <c r="E132" s="41"/>
      <c r="F132" s="41"/>
      <c r="G132" s="41"/>
      <c r="H132" s="41"/>
      <c r="I132" s="41"/>
      <c r="J132" s="41"/>
      <c r="K132" s="41"/>
      <c r="L132" s="41"/>
      <c r="M132" s="41"/>
      <c r="N132" s="41"/>
      <c r="O132" s="41"/>
      <c r="P132" s="41"/>
      <c r="Q132" s="41"/>
      <c r="R132" s="41"/>
      <c r="S132" s="7"/>
      <c r="T132" s="1"/>
    </row>
    <row r="133" spans="1:20" ht="30.6" customHeight="1" x14ac:dyDescent="0.25">
      <c r="A133" s="44">
        <f>'M1 ANNUEL MAQUETTE'!B133</f>
        <v>0</v>
      </c>
      <c r="B133" s="44">
        <f>'M1 ANNUEL MAQUETTE'!C133</f>
        <v>0</v>
      </c>
      <c r="C133" s="43">
        <f>'M1 ANNUEL MAQUETTE'!F133</f>
        <v>0</v>
      </c>
      <c r="D133" s="41"/>
      <c r="E133" s="41"/>
      <c r="F133" s="41"/>
      <c r="G133" s="41"/>
      <c r="H133" s="41"/>
      <c r="I133" s="41"/>
      <c r="J133" s="41"/>
      <c r="K133" s="41"/>
      <c r="L133" s="41"/>
      <c r="M133" s="41"/>
      <c r="N133" s="41"/>
      <c r="O133" s="41"/>
      <c r="P133" s="41"/>
      <c r="Q133" s="41"/>
      <c r="R133" s="41"/>
      <c r="S133" s="7"/>
      <c r="T133" s="1"/>
    </row>
    <row r="134" spans="1:20" ht="30.6" customHeight="1" x14ac:dyDescent="0.25">
      <c r="A134" s="44">
        <f>'M1 ANNUEL MAQUETTE'!B134</f>
        <v>0</v>
      </c>
      <c r="B134" s="44">
        <f>'M1 ANNUEL MAQUETTE'!C134</f>
        <v>0</v>
      </c>
      <c r="C134" s="43">
        <f>'M1 ANNUEL MAQUETTE'!F134</f>
        <v>0</v>
      </c>
      <c r="D134" s="41"/>
      <c r="E134" s="41"/>
      <c r="F134" s="41"/>
      <c r="G134" s="41"/>
      <c r="H134" s="41"/>
      <c r="I134" s="41"/>
      <c r="J134" s="41"/>
      <c r="K134" s="41"/>
      <c r="L134" s="41"/>
      <c r="M134" s="41"/>
      <c r="N134" s="41"/>
      <c r="O134" s="41"/>
      <c r="P134" s="41"/>
      <c r="Q134" s="41"/>
      <c r="R134" s="41"/>
      <c r="S134" s="7"/>
      <c r="T134" s="1"/>
    </row>
    <row r="135" spans="1:20" ht="30.6" customHeight="1" x14ac:dyDescent="0.25">
      <c r="A135" s="44">
        <f>'M1 ANNUEL MAQUETTE'!B135</f>
        <v>0</v>
      </c>
      <c r="B135" s="44">
        <f>'M1 ANNUEL MAQUETTE'!C135</f>
        <v>0</v>
      </c>
      <c r="C135" s="43">
        <f>'M1 ANNUEL MAQUETTE'!F135</f>
        <v>0</v>
      </c>
      <c r="D135" s="41"/>
      <c r="E135" s="41"/>
      <c r="F135" s="41"/>
      <c r="G135" s="41"/>
      <c r="H135" s="41"/>
      <c r="I135" s="41"/>
      <c r="J135" s="41"/>
      <c r="K135" s="41"/>
      <c r="L135" s="41"/>
      <c r="M135" s="41"/>
      <c r="N135" s="41"/>
      <c r="O135" s="41"/>
      <c r="P135" s="41"/>
      <c r="Q135" s="41"/>
      <c r="R135" s="41"/>
      <c r="S135" s="7"/>
      <c r="T135" s="1"/>
    </row>
    <row r="136" spans="1:20" ht="30.6" customHeight="1" x14ac:dyDescent="0.25">
      <c r="A136" s="44">
        <f>'M1 ANNUEL MAQUETTE'!B136</f>
        <v>0</v>
      </c>
      <c r="B136" s="44">
        <f>'M1 ANNUEL MAQUETTE'!C136</f>
        <v>0</v>
      </c>
      <c r="C136" s="43">
        <f>'M1 ANNUEL MAQUETTE'!F136</f>
        <v>0</v>
      </c>
      <c r="D136" s="41"/>
      <c r="E136" s="41"/>
      <c r="F136" s="41"/>
      <c r="G136" s="41"/>
      <c r="H136" s="41"/>
      <c r="I136" s="41"/>
      <c r="J136" s="41"/>
      <c r="K136" s="41"/>
      <c r="L136" s="41"/>
      <c r="M136" s="41"/>
      <c r="N136" s="41"/>
      <c r="O136" s="41"/>
      <c r="P136" s="41"/>
      <c r="Q136" s="41"/>
      <c r="R136" s="41"/>
      <c r="S136" s="7"/>
      <c r="T136" s="1"/>
    </row>
    <row r="137" spans="1:20" ht="30.6" customHeight="1" x14ac:dyDescent="0.25">
      <c r="A137" s="44">
        <f>'M1 ANNUEL MAQUETTE'!B137</f>
        <v>0</v>
      </c>
      <c r="B137" s="44">
        <f>'M1 ANNUEL MAQUETTE'!C137</f>
        <v>0</v>
      </c>
      <c r="C137" s="43">
        <f>'M1 ANNUEL MAQUETTE'!F137</f>
        <v>0</v>
      </c>
      <c r="D137" s="41"/>
      <c r="E137" s="41"/>
      <c r="F137" s="41"/>
      <c r="G137" s="41"/>
      <c r="H137" s="41"/>
      <c r="I137" s="41"/>
      <c r="J137" s="41"/>
      <c r="K137" s="41"/>
      <c r="L137" s="41"/>
      <c r="M137" s="41"/>
      <c r="N137" s="41"/>
      <c r="O137" s="41"/>
      <c r="P137" s="41"/>
      <c r="Q137" s="41"/>
      <c r="R137" s="41"/>
      <c r="S137" s="7"/>
      <c r="T137" s="1"/>
    </row>
    <row r="138" spans="1:20" ht="30.6" customHeight="1" x14ac:dyDescent="0.25">
      <c r="A138" s="44">
        <f>'M1 ANNUEL MAQUETTE'!B138</f>
        <v>0</v>
      </c>
      <c r="B138" s="44">
        <f>'M1 ANNUEL MAQUETTE'!C138</f>
        <v>0</v>
      </c>
      <c r="C138" s="43">
        <f>'M1 ANNUEL MAQUETTE'!F138</f>
        <v>0</v>
      </c>
      <c r="D138" s="41"/>
      <c r="E138" s="41"/>
      <c r="F138" s="41"/>
      <c r="G138" s="41"/>
      <c r="H138" s="41"/>
      <c r="I138" s="41"/>
      <c r="J138" s="41"/>
      <c r="K138" s="41"/>
      <c r="L138" s="41"/>
      <c r="M138" s="41"/>
      <c r="N138" s="41"/>
      <c r="O138" s="41"/>
      <c r="P138" s="41"/>
      <c r="Q138" s="41"/>
      <c r="R138" s="41"/>
      <c r="S138" s="7"/>
      <c r="T138" s="1"/>
    </row>
    <row r="139" spans="1:20" ht="30.6" customHeight="1" x14ac:dyDescent="0.25">
      <c r="A139" s="44">
        <f>'M1 ANNUEL MAQUETTE'!B139</f>
        <v>0</v>
      </c>
      <c r="B139" s="44">
        <f>'M1 ANNUEL MAQUETTE'!C139</f>
        <v>0</v>
      </c>
      <c r="C139" s="43">
        <f>'M1 ANNUEL MAQUETTE'!F139</f>
        <v>0</v>
      </c>
      <c r="D139" s="41"/>
      <c r="E139" s="41"/>
      <c r="F139" s="41"/>
      <c r="G139" s="41"/>
      <c r="H139" s="41"/>
      <c r="I139" s="41"/>
      <c r="J139" s="41"/>
      <c r="K139" s="41"/>
      <c r="L139" s="41"/>
      <c r="M139" s="41"/>
      <c r="N139" s="41"/>
      <c r="O139" s="41"/>
      <c r="P139" s="41"/>
      <c r="Q139" s="41"/>
      <c r="R139" s="41"/>
      <c r="S139" s="7"/>
      <c r="T139" s="1"/>
    </row>
    <row r="140" spans="1:20" ht="30.6" customHeight="1" x14ac:dyDescent="0.25">
      <c r="A140" s="44">
        <f>'M1 ANNUEL MAQUETTE'!B140</f>
        <v>0</v>
      </c>
      <c r="B140" s="44">
        <f>'M1 ANNUEL MAQUETTE'!C140</f>
        <v>0</v>
      </c>
      <c r="C140" s="43">
        <f>'M1 ANNUEL MAQUETTE'!F140</f>
        <v>0</v>
      </c>
      <c r="D140" s="41"/>
      <c r="E140" s="41"/>
      <c r="F140" s="41"/>
      <c r="G140" s="41"/>
      <c r="H140" s="41"/>
      <c r="I140" s="41"/>
      <c r="J140" s="41"/>
      <c r="K140" s="41"/>
      <c r="L140" s="41"/>
      <c r="M140" s="41"/>
      <c r="N140" s="41"/>
      <c r="O140" s="41"/>
      <c r="P140" s="41"/>
      <c r="Q140" s="41"/>
      <c r="R140" s="41"/>
      <c r="S140" s="7"/>
      <c r="T140" s="1"/>
    </row>
    <row r="141" spans="1:20" ht="30.6" customHeight="1" x14ac:dyDescent="0.25">
      <c r="A141" s="44">
        <f>'M1 ANNUEL MAQUETTE'!B141</f>
        <v>0</v>
      </c>
      <c r="B141" s="44">
        <f>'M1 ANNUEL MAQUETTE'!C141</f>
        <v>0</v>
      </c>
      <c r="C141" s="43">
        <f>'M1 ANNUEL MAQUETTE'!F141</f>
        <v>0</v>
      </c>
      <c r="D141" s="41"/>
      <c r="E141" s="41"/>
      <c r="F141" s="41"/>
      <c r="G141" s="41"/>
      <c r="H141" s="41"/>
      <c r="I141" s="41"/>
      <c r="J141" s="41"/>
      <c r="K141" s="41"/>
      <c r="L141" s="41"/>
      <c r="M141" s="41"/>
      <c r="N141" s="41"/>
      <c r="O141" s="41"/>
      <c r="P141" s="41"/>
      <c r="Q141" s="41"/>
      <c r="R141" s="41"/>
      <c r="S141" s="7"/>
      <c r="T141" s="1"/>
    </row>
    <row r="142" spans="1:20" ht="30.6" customHeight="1" x14ac:dyDescent="0.25">
      <c r="A142" s="44">
        <f>'M1 ANNUEL MAQUETTE'!B142</f>
        <v>0</v>
      </c>
      <c r="B142" s="44">
        <f>'M1 ANNUEL MAQUETTE'!C142</f>
        <v>0</v>
      </c>
      <c r="C142" s="43">
        <f>'M1 ANNUEL MAQUETTE'!F142</f>
        <v>0</v>
      </c>
      <c r="D142" s="41"/>
      <c r="E142" s="41"/>
      <c r="F142" s="41"/>
      <c r="G142" s="41"/>
      <c r="H142" s="41"/>
      <c r="I142" s="41"/>
      <c r="J142" s="41"/>
      <c r="K142" s="41"/>
      <c r="L142" s="41"/>
      <c r="M142" s="41"/>
      <c r="N142" s="41"/>
      <c r="O142" s="41"/>
      <c r="P142" s="41"/>
      <c r="Q142" s="41"/>
      <c r="R142" s="41"/>
      <c r="S142" s="7"/>
      <c r="T142" s="1"/>
    </row>
    <row r="143" spans="1:20" ht="30.6" customHeight="1" x14ac:dyDescent="0.25">
      <c r="A143" s="44">
        <f>'M1 ANNUEL MAQUETTE'!B143</f>
        <v>0</v>
      </c>
      <c r="B143" s="44">
        <f>'M1 ANNUEL MAQUETTE'!C143</f>
        <v>0</v>
      </c>
      <c r="C143" s="43">
        <f>'M1 ANNUEL MAQUETTE'!F143</f>
        <v>0</v>
      </c>
      <c r="D143" s="41"/>
      <c r="E143" s="41"/>
      <c r="F143" s="41"/>
      <c r="G143" s="41"/>
      <c r="H143" s="41"/>
      <c r="I143" s="41"/>
      <c r="J143" s="41"/>
      <c r="K143" s="41"/>
      <c r="L143" s="41"/>
      <c r="M143" s="41"/>
      <c r="N143" s="41"/>
      <c r="O143" s="41"/>
      <c r="P143" s="41"/>
      <c r="Q143" s="41"/>
      <c r="R143" s="41"/>
      <c r="S143" s="7"/>
      <c r="T143" s="1"/>
    </row>
    <row r="144" spans="1:20" ht="30.6" customHeight="1" x14ac:dyDescent="0.25">
      <c r="A144" s="44">
        <f>'M1 ANNUEL MAQUETTE'!B144</f>
        <v>0</v>
      </c>
      <c r="B144" s="44">
        <f>'M1 ANNUEL MAQUETTE'!C144</f>
        <v>0</v>
      </c>
      <c r="C144" s="43">
        <f>'M1 ANNUEL MAQUETTE'!F144</f>
        <v>0</v>
      </c>
      <c r="D144" s="41"/>
      <c r="E144" s="41"/>
      <c r="F144" s="41"/>
      <c r="G144" s="41"/>
      <c r="H144" s="41"/>
      <c r="I144" s="41"/>
      <c r="J144" s="41"/>
      <c r="K144" s="41"/>
      <c r="L144" s="41"/>
      <c r="M144" s="41"/>
      <c r="N144" s="41"/>
      <c r="O144" s="41"/>
      <c r="P144" s="41"/>
      <c r="Q144" s="41"/>
      <c r="R144" s="41"/>
      <c r="S144" s="7"/>
      <c r="T144" s="1"/>
    </row>
    <row r="145" spans="1:20" ht="30.6" customHeight="1" x14ac:dyDescent="0.25">
      <c r="A145" s="44">
        <f>'M1 ANNUEL MAQUETTE'!B145</f>
        <v>0</v>
      </c>
      <c r="B145" s="44">
        <f>'M1 ANNUEL MAQUETTE'!C145</f>
        <v>0</v>
      </c>
      <c r="C145" s="43">
        <f>'M1 ANNUEL MAQUETTE'!F145</f>
        <v>0</v>
      </c>
      <c r="D145" s="41"/>
      <c r="E145" s="41"/>
      <c r="F145" s="41"/>
      <c r="G145" s="41"/>
      <c r="H145" s="41"/>
      <c r="I145" s="41"/>
      <c r="J145" s="41"/>
      <c r="K145" s="41"/>
      <c r="L145" s="41"/>
      <c r="M145" s="41"/>
      <c r="N145" s="41"/>
      <c r="O145" s="41"/>
      <c r="P145" s="41"/>
      <c r="Q145" s="41"/>
      <c r="R145" s="41"/>
      <c r="S145" s="7"/>
      <c r="T145" s="1"/>
    </row>
    <row r="146" spans="1:20" ht="30.6" customHeight="1" x14ac:dyDescent="0.25">
      <c r="A146" s="44">
        <f>'M1 ANNUEL MAQUETTE'!B146</f>
        <v>0</v>
      </c>
      <c r="B146" s="44">
        <f>'M1 ANNUEL MAQUETTE'!C146</f>
        <v>0</v>
      </c>
      <c r="C146" s="43">
        <f>'M1 ANNUEL MAQUETTE'!F146</f>
        <v>0</v>
      </c>
      <c r="D146" s="41"/>
      <c r="E146" s="41"/>
      <c r="F146" s="41"/>
      <c r="G146" s="41"/>
      <c r="H146" s="41"/>
      <c r="I146" s="41"/>
      <c r="J146" s="41"/>
      <c r="K146" s="41"/>
      <c r="L146" s="41"/>
      <c r="M146" s="41"/>
      <c r="N146" s="41"/>
      <c r="O146" s="41"/>
      <c r="P146" s="41"/>
      <c r="Q146" s="41"/>
      <c r="R146" s="41"/>
      <c r="S146" s="7"/>
      <c r="T146" s="1"/>
    </row>
    <row r="147" spans="1:20" ht="30.6" customHeight="1" x14ac:dyDescent="0.25">
      <c r="A147" s="44">
        <f>'M1 ANNUEL MAQUETTE'!B147</f>
        <v>0</v>
      </c>
      <c r="B147" s="44">
        <f>'M1 ANNUEL MAQUETTE'!C147</f>
        <v>0</v>
      </c>
      <c r="C147" s="43">
        <f>'M1 ANNUEL MAQUETTE'!F147</f>
        <v>0</v>
      </c>
      <c r="D147" s="41"/>
      <c r="E147" s="41"/>
      <c r="F147" s="41"/>
      <c r="G147" s="41"/>
      <c r="H147" s="41"/>
      <c r="I147" s="41"/>
      <c r="J147" s="41"/>
      <c r="K147" s="41"/>
      <c r="L147" s="41"/>
      <c r="M147" s="41"/>
      <c r="N147" s="41"/>
      <c r="O147" s="41"/>
      <c r="P147" s="41"/>
      <c r="Q147" s="41"/>
      <c r="R147" s="41"/>
      <c r="S147" s="7"/>
      <c r="T147" s="1"/>
    </row>
    <row r="148" spans="1:20" ht="30.6" customHeight="1" x14ac:dyDescent="0.25">
      <c r="A148" s="44">
        <f>'M1 ANNUEL MAQUETTE'!B148</f>
        <v>0</v>
      </c>
      <c r="B148" s="44">
        <f>'M1 ANNUEL MAQUETTE'!C148</f>
        <v>0</v>
      </c>
      <c r="C148" s="43">
        <f>'M1 ANNUEL MAQUETTE'!F148</f>
        <v>0</v>
      </c>
      <c r="D148" s="41"/>
      <c r="E148" s="41"/>
      <c r="F148" s="41"/>
      <c r="G148" s="41"/>
      <c r="H148" s="41"/>
      <c r="I148" s="41"/>
      <c r="J148" s="41"/>
      <c r="K148" s="41"/>
      <c r="L148" s="41"/>
      <c r="M148" s="41"/>
      <c r="N148" s="41"/>
      <c r="O148" s="41"/>
      <c r="P148" s="41"/>
      <c r="Q148" s="41"/>
      <c r="R148" s="41"/>
      <c r="S148" s="7"/>
      <c r="T148" s="1"/>
    </row>
    <row r="149" spans="1:20" ht="30.6" customHeight="1" x14ac:dyDescent="0.25">
      <c r="A149" s="44">
        <f>'M1 ANNUEL MAQUETTE'!B149</f>
        <v>0</v>
      </c>
      <c r="B149" s="44">
        <f>'M1 ANNUEL MAQUETTE'!C149</f>
        <v>0</v>
      </c>
      <c r="C149" s="43">
        <f>'M1 ANNUEL MAQUETTE'!F149</f>
        <v>0</v>
      </c>
      <c r="D149" s="41"/>
      <c r="E149" s="41"/>
      <c r="F149" s="41"/>
      <c r="G149" s="41"/>
      <c r="H149" s="41"/>
      <c r="I149" s="41"/>
      <c r="J149" s="41"/>
      <c r="K149" s="41"/>
      <c r="L149" s="41"/>
      <c r="M149" s="41"/>
      <c r="N149" s="41"/>
      <c r="O149" s="41"/>
      <c r="P149" s="41"/>
      <c r="Q149" s="41"/>
      <c r="R149" s="41"/>
      <c r="S149" s="7"/>
      <c r="T149" s="1"/>
    </row>
    <row r="150" spans="1:20" ht="30.6" customHeight="1" x14ac:dyDescent="0.25">
      <c r="A150" s="44">
        <f>'M1 ANNUEL MAQUETTE'!B150</f>
        <v>0</v>
      </c>
      <c r="B150" s="44">
        <f>'M1 ANNUEL MAQUETTE'!C150</f>
        <v>0</v>
      </c>
      <c r="C150" s="43">
        <f>'M1 ANNUEL MAQUETTE'!F150</f>
        <v>0</v>
      </c>
      <c r="D150" s="41"/>
      <c r="E150" s="41"/>
      <c r="F150" s="41"/>
      <c r="G150" s="41"/>
      <c r="H150" s="41"/>
      <c r="I150" s="41"/>
      <c r="J150" s="41"/>
      <c r="K150" s="41"/>
      <c r="L150" s="41"/>
      <c r="M150" s="41"/>
      <c r="N150" s="41"/>
      <c r="O150" s="41"/>
      <c r="P150" s="41"/>
      <c r="Q150" s="41"/>
      <c r="R150" s="41"/>
      <c r="S150" s="7"/>
      <c r="T150" s="1"/>
    </row>
    <row r="151" spans="1:20" ht="30.6" customHeight="1" x14ac:dyDescent="0.25">
      <c r="A151" s="44">
        <f>'M1 ANNUEL MAQUETTE'!B151</f>
        <v>0</v>
      </c>
      <c r="B151" s="44">
        <f>'M1 ANNUEL MAQUETTE'!C151</f>
        <v>0</v>
      </c>
      <c r="C151" s="43">
        <f>'M1 ANNUEL MAQUETTE'!F151</f>
        <v>0</v>
      </c>
      <c r="D151" s="41"/>
      <c r="E151" s="41"/>
      <c r="F151" s="41"/>
      <c r="G151" s="41"/>
      <c r="H151" s="41"/>
      <c r="I151" s="41"/>
      <c r="J151" s="41"/>
      <c r="K151" s="41"/>
      <c r="L151" s="41"/>
      <c r="M151" s="41"/>
      <c r="N151" s="41"/>
      <c r="O151" s="41"/>
      <c r="P151" s="41"/>
      <c r="Q151" s="41"/>
      <c r="R151" s="41"/>
      <c r="S151" s="7"/>
      <c r="T151" s="1"/>
    </row>
    <row r="152" spans="1:20" ht="30.6" customHeight="1" x14ac:dyDescent="0.25">
      <c r="A152" s="44">
        <f>'M1 ANNUEL MAQUETTE'!B152</f>
        <v>0</v>
      </c>
      <c r="B152" s="44">
        <f>'M1 ANNUEL MAQUETTE'!C152</f>
        <v>0</v>
      </c>
      <c r="C152" s="43">
        <f>'M1 ANNUEL MAQUETTE'!F152</f>
        <v>0</v>
      </c>
      <c r="D152" s="41"/>
      <c r="E152" s="41"/>
      <c r="F152" s="41"/>
      <c r="G152" s="41"/>
      <c r="H152" s="41"/>
      <c r="I152" s="41"/>
      <c r="J152" s="41"/>
      <c r="K152" s="41"/>
      <c r="L152" s="41"/>
      <c r="M152" s="41"/>
      <c r="N152" s="41"/>
      <c r="O152" s="41"/>
      <c r="P152" s="41"/>
      <c r="Q152" s="41"/>
      <c r="R152" s="41"/>
      <c r="S152" s="7"/>
      <c r="T152" s="1"/>
    </row>
    <row r="153" spans="1:20" ht="30.6" customHeight="1" x14ac:dyDescent="0.25">
      <c r="A153" s="44">
        <f>'M1 ANNUEL MAQUETTE'!B153</f>
        <v>0</v>
      </c>
      <c r="B153" s="44">
        <f>'M1 ANNUEL MAQUETTE'!C153</f>
        <v>0</v>
      </c>
      <c r="C153" s="43">
        <f>'M1 ANNUEL MAQUETTE'!F153</f>
        <v>0</v>
      </c>
      <c r="D153" s="41"/>
      <c r="E153" s="41"/>
      <c r="F153" s="41"/>
      <c r="G153" s="41"/>
      <c r="H153" s="41"/>
      <c r="I153" s="41"/>
      <c r="J153" s="41"/>
      <c r="K153" s="41"/>
      <c r="L153" s="41"/>
      <c r="M153" s="41"/>
      <c r="N153" s="41"/>
      <c r="O153" s="41"/>
      <c r="P153" s="41"/>
      <c r="Q153" s="41"/>
      <c r="R153" s="41"/>
      <c r="S153" s="7"/>
      <c r="T153" s="1"/>
    </row>
    <row r="154" spans="1:20" ht="30.6" customHeight="1" x14ac:dyDescent="0.25">
      <c r="A154" s="44">
        <f>'M1 ANNUEL MAQUETTE'!B154</f>
        <v>0</v>
      </c>
      <c r="B154" s="44">
        <f>'M1 ANNUEL MAQUETTE'!C154</f>
        <v>0</v>
      </c>
      <c r="C154" s="43">
        <f>'M1 ANNUEL MAQUETTE'!F154</f>
        <v>0</v>
      </c>
      <c r="D154" s="41"/>
      <c r="E154" s="41"/>
      <c r="F154" s="41"/>
      <c r="G154" s="41"/>
      <c r="H154" s="41"/>
      <c r="I154" s="41"/>
      <c r="J154" s="41"/>
      <c r="K154" s="41"/>
      <c r="L154" s="41"/>
      <c r="M154" s="41"/>
      <c r="N154" s="41"/>
      <c r="O154" s="41"/>
      <c r="P154" s="41"/>
      <c r="Q154" s="41"/>
      <c r="R154" s="41"/>
      <c r="S154" s="7"/>
      <c r="T154" s="1"/>
    </row>
    <row r="155" spans="1:20" ht="30.6" customHeight="1" x14ac:dyDescent="0.25">
      <c r="A155" s="44">
        <f>'M1 ANNUEL MAQUETTE'!B155</f>
        <v>0</v>
      </c>
      <c r="B155" s="44">
        <f>'M1 ANNUEL MAQUETTE'!C155</f>
        <v>0</v>
      </c>
      <c r="C155" s="43">
        <f>'M1 ANNUEL MAQUETTE'!F155</f>
        <v>0</v>
      </c>
      <c r="D155" s="41"/>
      <c r="E155" s="41"/>
      <c r="F155" s="41"/>
      <c r="G155" s="41"/>
      <c r="H155" s="41"/>
      <c r="I155" s="41"/>
      <c r="J155" s="41"/>
      <c r="K155" s="41"/>
      <c r="L155" s="41"/>
      <c r="M155" s="41"/>
      <c r="N155" s="41"/>
      <c r="O155" s="41"/>
      <c r="P155" s="41"/>
      <c r="Q155" s="41"/>
      <c r="R155" s="41"/>
      <c r="S155" s="7"/>
      <c r="T155" s="1"/>
    </row>
    <row r="156" spans="1:20" ht="30.6" customHeight="1" x14ac:dyDescent="0.25">
      <c r="A156" s="44">
        <f>'M1 ANNUEL MAQUETTE'!B156</f>
        <v>0</v>
      </c>
      <c r="B156" s="44">
        <f>'M1 ANNUEL MAQUETTE'!C156</f>
        <v>0</v>
      </c>
      <c r="C156" s="43">
        <f>'M1 ANNUEL MAQUETTE'!F156</f>
        <v>0</v>
      </c>
      <c r="D156" s="41"/>
      <c r="E156" s="41"/>
      <c r="F156" s="41"/>
      <c r="G156" s="41"/>
      <c r="H156" s="41"/>
      <c r="I156" s="41"/>
      <c r="J156" s="41"/>
      <c r="K156" s="41"/>
      <c r="L156" s="41"/>
      <c r="M156" s="41"/>
      <c r="N156" s="41"/>
      <c r="O156" s="41"/>
      <c r="P156" s="41"/>
      <c r="Q156" s="41"/>
      <c r="R156" s="41"/>
      <c r="S156" s="7"/>
      <c r="T156" s="1"/>
    </row>
    <row r="157" spans="1:20" ht="30.6" customHeight="1" x14ac:dyDescent="0.25">
      <c r="A157" s="44">
        <f>'M1 ANNUEL MAQUETTE'!B157</f>
        <v>0</v>
      </c>
      <c r="B157" s="44">
        <f>'M1 ANNUEL MAQUETTE'!C157</f>
        <v>0</v>
      </c>
      <c r="C157" s="43">
        <f>'M1 ANNUEL MAQUETTE'!F157</f>
        <v>0</v>
      </c>
      <c r="D157" s="41"/>
      <c r="E157" s="41"/>
      <c r="F157" s="41"/>
      <c r="G157" s="41"/>
      <c r="H157" s="41"/>
      <c r="I157" s="41"/>
      <c r="J157" s="41"/>
      <c r="K157" s="41"/>
      <c r="L157" s="41"/>
      <c r="M157" s="41"/>
      <c r="N157" s="41"/>
      <c r="O157" s="41"/>
      <c r="P157" s="41"/>
      <c r="Q157" s="41"/>
      <c r="R157" s="41"/>
      <c r="S157" s="7"/>
      <c r="T157" s="1"/>
    </row>
    <row r="158" spans="1:20" ht="30.6" customHeight="1" x14ac:dyDescent="0.25">
      <c r="A158" s="44">
        <f>'M1 ANNUEL MAQUETTE'!B158</f>
        <v>0</v>
      </c>
      <c r="B158" s="44">
        <f>'M1 ANNUEL MAQUETTE'!C158</f>
        <v>0</v>
      </c>
      <c r="C158" s="43">
        <f>'M1 ANNUEL MAQUETTE'!F158</f>
        <v>0</v>
      </c>
      <c r="D158" s="41"/>
      <c r="E158" s="41"/>
      <c r="F158" s="41"/>
      <c r="G158" s="41"/>
      <c r="H158" s="41"/>
      <c r="I158" s="41"/>
      <c r="J158" s="41"/>
      <c r="K158" s="41"/>
      <c r="L158" s="41"/>
      <c r="M158" s="41"/>
      <c r="N158" s="41"/>
      <c r="O158" s="41"/>
      <c r="P158" s="41"/>
      <c r="Q158" s="41"/>
      <c r="R158" s="41"/>
      <c r="S158" s="7"/>
      <c r="T158" s="1"/>
    </row>
    <row r="159" spans="1:20" ht="30.6" customHeight="1" x14ac:dyDescent="0.25">
      <c r="A159" s="44">
        <f>'M1 ANNUEL MAQUETTE'!B159</f>
        <v>0</v>
      </c>
      <c r="B159" s="44">
        <f>'M1 ANNUEL MAQUETTE'!C159</f>
        <v>0</v>
      </c>
      <c r="C159" s="43">
        <f>'M1 ANNUEL MAQUETTE'!F159</f>
        <v>0</v>
      </c>
      <c r="D159" s="41"/>
      <c r="E159" s="41"/>
      <c r="F159" s="41"/>
      <c r="G159" s="41"/>
      <c r="H159" s="41"/>
      <c r="I159" s="41"/>
      <c r="J159" s="41"/>
      <c r="K159" s="41"/>
      <c r="L159" s="41"/>
      <c r="M159" s="41"/>
      <c r="N159" s="41"/>
      <c r="O159" s="41"/>
      <c r="P159" s="41"/>
      <c r="Q159" s="41"/>
      <c r="R159" s="41"/>
      <c r="S159" s="7"/>
      <c r="T159" s="1"/>
    </row>
    <row r="160" spans="1:20" ht="30.6" customHeight="1" x14ac:dyDescent="0.25">
      <c r="A160" s="44">
        <f>'M1 ANNUEL MAQUETTE'!B160</f>
        <v>0</v>
      </c>
      <c r="B160" s="44">
        <f>'M1 ANNUEL MAQUETTE'!C160</f>
        <v>0</v>
      </c>
      <c r="C160" s="43">
        <f>'M1 ANNUEL MAQUETTE'!F160</f>
        <v>0</v>
      </c>
      <c r="D160" s="41"/>
      <c r="E160" s="41"/>
      <c r="F160" s="41"/>
      <c r="G160" s="41"/>
      <c r="H160" s="41"/>
      <c r="I160" s="41"/>
      <c r="J160" s="41"/>
      <c r="K160" s="41"/>
      <c r="L160" s="41"/>
      <c r="M160" s="41"/>
      <c r="N160" s="41"/>
      <c r="O160" s="41"/>
      <c r="P160" s="41"/>
      <c r="Q160" s="41"/>
      <c r="R160" s="41"/>
      <c r="S160" s="7"/>
      <c r="T160" s="1"/>
    </row>
    <row r="161" spans="1:20" ht="30.6" customHeight="1" x14ac:dyDescent="0.25">
      <c r="A161" s="44">
        <f>'M1 ANNUEL MAQUETTE'!B161</f>
        <v>0</v>
      </c>
      <c r="B161" s="44">
        <f>'M1 ANNUEL MAQUETTE'!C161</f>
        <v>0</v>
      </c>
      <c r="C161" s="43">
        <f>'M1 ANNUEL MAQUETTE'!F161</f>
        <v>0</v>
      </c>
      <c r="D161" s="41"/>
      <c r="E161" s="41"/>
      <c r="F161" s="41"/>
      <c r="G161" s="41"/>
      <c r="H161" s="41"/>
      <c r="I161" s="41"/>
      <c r="J161" s="41"/>
      <c r="K161" s="41"/>
      <c r="L161" s="41"/>
      <c r="M161" s="41"/>
      <c r="N161" s="41"/>
      <c r="O161" s="41"/>
      <c r="P161" s="41"/>
      <c r="Q161" s="41"/>
      <c r="R161" s="41"/>
      <c r="S161" s="7"/>
      <c r="T161" s="1"/>
    </row>
    <row r="162" spans="1:20" ht="30.6" customHeight="1" x14ac:dyDescent="0.25">
      <c r="A162" s="44">
        <f>'M1 ANNUEL MAQUETTE'!B162</f>
        <v>0</v>
      </c>
      <c r="B162" s="44">
        <f>'M1 ANNUEL MAQUETTE'!C162</f>
        <v>0</v>
      </c>
      <c r="C162" s="43">
        <f>'M1 ANNUEL MAQUETTE'!F162</f>
        <v>0</v>
      </c>
      <c r="D162" s="41"/>
      <c r="E162" s="41"/>
      <c r="F162" s="41"/>
      <c r="G162" s="41"/>
      <c r="H162" s="41"/>
      <c r="I162" s="41"/>
      <c r="J162" s="41"/>
      <c r="K162" s="41"/>
      <c r="L162" s="41"/>
      <c r="M162" s="41"/>
      <c r="N162" s="41"/>
      <c r="O162" s="41"/>
      <c r="P162" s="41"/>
      <c r="Q162" s="41"/>
      <c r="R162" s="41"/>
      <c r="S162" s="7"/>
      <c r="T162" s="1"/>
    </row>
    <row r="163" spans="1:20" ht="30.6" customHeight="1" x14ac:dyDescent="0.25">
      <c r="A163" s="44">
        <f>'M1 ANNUEL MAQUETTE'!B163</f>
        <v>0</v>
      </c>
      <c r="B163" s="44">
        <f>'M1 ANNUEL MAQUETTE'!C163</f>
        <v>0</v>
      </c>
      <c r="C163" s="43">
        <f>'M1 ANNUEL MAQUETTE'!F163</f>
        <v>0</v>
      </c>
      <c r="D163" s="41"/>
      <c r="E163" s="41"/>
      <c r="F163" s="41"/>
      <c r="G163" s="41"/>
      <c r="H163" s="41"/>
      <c r="I163" s="41"/>
      <c r="J163" s="41"/>
      <c r="K163" s="41"/>
      <c r="L163" s="41"/>
      <c r="M163" s="41"/>
      <c r="N163" s="41"/>
      <c r="O163" s="41"/>
      <c r="P163" s="41"/>
      <c r="Q163" s="41"/>
      <c r="R163" s="41"/>
      <c r="S163" s="7"/>
      <c r="T163" s="1"/>
    </row>
    <row r="164" spans="1:20" ht="30.6" customHeight="1" x14ac:dyDescent="0.25">
      <c r="A164" s="44">
        <f>'M1 ANNUEL MAQUETTE'!B164</f>
        <v>0</v>
      </c>
      <c r="B164" s="44">
        <f>'M1 ANNUEL MAQUETTE'!C164</f>
        <v>0</v>
      </c>
      <c r="C164" s="43">
        <f>'M1 ANNUEL MAQUETTE'!F164</f>
        <v>0</v>
      </c>
      <c r="D164" s="41"/>
      <c r="E164" s="41"/>
      <c r="F164" s="41"/>
      <c r="G164" s="41"/>
      <c r="H164" s="41"/>
      <c r="I164" s="41"/>
      <c r="J164" s="41"/>
      <c r="K164" s="41"/>
      <c r="L164" s="41"/>
      <c r="M164" s="41"/>
      <c r="N164" s="41"/>
      <c r="O164" s="41"/>
      <c r="P164" s="41"/>
      <c r="Q164" s="41"/>
      <c r="R164" s="41"/>
      <c r="S164" s="7"/>
      <c r="T164" s="1"/>
    </row>
    <row r="165" spans="1:20" ht="30.6" customHeight="1" x14ac:dyDescent="0.25">
      <c r="A165" s="44">
        <f>'M1 ANNUEL MAQUETTE'!B165</f>
        <v>0</v>
      </c>
      <c r="B165" s="44">
        <f>'M1 ANNUEL MAQUETTE'!C165</f>
        <v>0</v>
      </c>
      <c r="C165" s="43">
        <f>'M1 ANNUEL MAQUETTE'!F165</f>
        <v>0</v>
      </c>
      <c r="D165" s="41"/>
      <c r="E165" s="41"/>
      <c r="F165" s="41"/>
      <c r="G165" s="41"/>
      <c r="H165" s="41"/>
      <c r="I165" s="41"/>
      <c r="J165" s="41"/>
      <c r="K165" s="41"/>
      <c r="L165" s="41"/>
      <c r="M165" s="41"/>
      <c r="N165" s="41"/>
      <c r="O165" s="41"/>
      <c r="P165" s="41"/>
      <c r="Q165" s="41"/>
      <c r="R165" s="41"/>
      <c r="S165" s="7"/>
      <c r="T165" s="1"/>
    </row>
    <row r="166" spans="1:20" ht="30.6" customHeight="1" x14ac:dyDescent="0.25">
      <c r="A166" s="44">
        <f>'M1 ANNUEL MAQUETTE'!B166</f>
        <v>0</v>
      </c>
      <c r="B166" s="44">
        <f>'M1 ANNUEL MAQUETTE'!C166</f>
        <v>0</v>
      </c>
      <c r="C166" s="43">
        <f>'M1 ANNUEL MAQUETTE'!F166</f>
        <v>0</v>
      </c>
      <c r="D166" s="41"/>
      <c r="E166" s="41"/>
      <c r="F166" s="41"/>
      <c r="G166" s="41"/>
      <c r="H166" s="41"/>
      <c r="I166" s="41"/>
      <c r="J166" s="41"/>
      <c r="K166" s="41"/>
      <c r="L166" s="41"/>
      <c r="M166" s="41"/>
      <c r="N166" s="41"/>
      <c r="O166" s="41"/>
      <c r="P166" s="41"/>
      <c r="Q166" s="41"/>
      <c r="R166" s="41"/>
      <c r="S166" s="7"/>
      <c r="T166" s="1"/>
    </row>
    <row r="167" spans="1:20" ht="30.6" customHeight="1" x14ac:dyDescent="0.25">
      <c r="A167" s="44">
        <f>'M1 ANNUEL MAQUETTE'!B167</f>
        <v>0</v>
      </c>
      <c r="B167" s="44">
        <f>'M1 ANNUEL MAQUETTE'!C167</f>
        <v>0</v>
      </c>
      <c r="C167" s="43">
        <f>'M1 ANNUEL MAQUETTE'!F167</f>
        <v>0</v>
      </c>
      <c r="D167" s="41"/>
      <c r="E167" s="41"/>
      <c r="F167" s="41"/>
      <c r="G167" s="41"/>
      <c r="H167" s="41"/>
      <c r="I167" s="41"/>
      <c r="J167" s="41"/>
      <c r="K167" s="41"/>
      <c r="L167" s="41"/>
      <c r="M167" s="41"/>
      <c r="N167" s="41"/>
      <c r="O167" s="41"/>
      <c r="P167" s="41"/>
      <c r="Q167" s="41"/>
      <c r="R167" s="41"/>
      <c r="S167" s="7"/>
      <c r="T167" s="1"/>
    </row>
    <row r="168" spans="1:20" ht="30.6" customHeight="1" x14ac:dyDescent="0.25">
      <c r="A168" s="44">
        <f>'M1 ANNUEL MAQUETTE'!B168</f>
        <v>0</v>
      </c>
      <c r="B168" s="44">
        <f>'M1 ANNUEL MAQUETTE'!C168</f>
        <v>0</v>
      </c>
      <c r="C168" s="43">
        <f>'M1 ANNUEL MAQUETTE'!F168</f>
        <v>0</v>
      </c>
      <c r="D168" s="41"/>
      <c r="E168" s="41"/>
      <c r="F168" s="41"/>
      <c r="G168" s="41"/>
      <c r="H168" s="41"/>
      <c r="I168" s="41"/>
      <c r="J168" s="41"/>
      <c r="K168" s="41"/>
      <c r="L168" s="41"/>
      <c r="M168" s="41"/>
      <c r="N168" s="41"/>
      <c r="O168" s="41"/>
      <c r="P168" s="41"/>
      <c r="Q168" s="41"/>
      <c r="R168" s="41"/>
      <c r="S168" s="7"/>
      <c r="T168" s="1"/>
    </row>
    <row r="169" spans="1:20" ht="30.6" customHeight="1" x14ac:dyDescent="0.25">
      <c r="A169" s="44">
        <f>'M1 ANNUEL MAQUETTE'!B169</f>
        <v>0</v>
      </c>
      <c r="B169" s="44">
        <f>'M1 ANNUEL MAQUETTE'!C169</f>
        <v>0</v>
      </c>
      <c r="C169" s="43">
        <f>'M1 ANNUEL MAQUETTE'!F169</f>
        <v>0</v>
      </c>
      <c r="D169" s="41"/>
      <c r="E169" s="41"/>
      <c r="F169" s="41"/>
      <c r="G169" s="41"/>
      <c r="H169" s="41"/>
      <c r="I169" s="41"/>
      <c r="J169" s="41"/>
      <c r="K169" s="41"/>
      <c r="L169" s="41"/>
      <c r="M169" s="41"/>
      <c r="N169" s="41"/>
      <c r="O169" s="41"/>
      <c r="P169" s="41"/>
      <c r="Q169" s="41"/>
      <c r="R169" s="41"/>
      <c r="S169" s="7"/>
      <c r="T169" s="1"/>
    </row>
    <row r="170" spans="1:20" ht="30.6" customHeight="1" x14ac:dyDescent="0.25">
      <c r="A170" s="44">
        <f>'M1 ANNUEL MAQUETTE'!B170</f>
        <v>0</v>
      </c>
      <c r="B170" s="44">
        <f>'M1 ANNUEL MAQUETTE'!C170</f>
        <v>0</v>
      </c>
      <c r="C170" s="43">
        <f>'M1 ANNUEL MAQUETTE'!F170</f>
        <v>0</v>
      </c>
      <c r="D170" s="41"/>
      <c r="E170" s="41"/>
      <c r="F170" s="41"/>
      <c r="G170" s="41"/>
      <c r="H170" s="41"/>
      <c r="I170" s="41"/>
      <c r="J170" s="41"/>
      <c r="K170" s="41"/>
      <c r="L170" s="41"/>
      <c r="M170" s="41"/>
      <c r="N170" s="41"/>
      <c r="O170" s="41"/>
      <c r="P170" s="41"/>
      <c r="Q170" s="41"/>
      <c r="R170" s="41"/>
      <c r="S170" s="7"/>
      <c r="T170" s="1"/>
    </row>
    <row r="171" spans="1:20" ht="30.6" customHeight="1" x14ac:dyDescent="0.25">
      <c r="A171" s="44">
        <f>'M1 ANNUEL MAQUETTE'!B171</f>
        <v>0</v>
      </c>
      <c r="B171" s="44">
        <f>'M1 ANNUEL MAQUETTE'!C171</f>
        <v>0</v>
      </c>
      <c r="C171" s="43">
        <f>'M1 ANNUEL MAQUETTE'!F171</f>
        <v>0</v>
      </c>
      <c r="D171" s="41"/>
      <c r="E171" s="41"/>
      <c r="F171" s="41"/>
      <c r="G171" s="41"/>
      <c r="H171" s="41"/>
      <c r="I171" s="41"/>
      <c r="J171" s="41"/>
      <c r="K171" s="41"/>
      <c r="L171" s="41"/>
      <c r="M171" s="41"/>
      <c r="N171" s="41"/>
      <c r="O171" s="41"/>
      <c r="P171" s="41"/>
      <c r="Q171" s="41"/>
      <c r="R171" s="41"/>
      <c r="S171" s="7"/>
      <c r="T171" s="1"/>
    </row>
    <row r="172" spans="1:20" ht="30.6" customHeight="1" x14ac:dyDescent="0.25">
      <c r="A172" s="44">
        <f>'M1 ANNUEL MAQUETTE'!B172</f>
        <v>0</v>
      </c>
      <c r="B172" s="44">
        <f>'M1 ANNUEL MAQUETTE'!C172</f>
        <v>0</v>
      </c>
      <c r="C172" s="43">
        <f>'M1 ANNUEL MAQUETTE'!F172</f>
        <v>0</v>
      </c>
      <c r="D172" s="41"/>
      <c r="E172" s="41"/>
      <c r="F172" s="41"/>
      <c r="G172" s="41"/>
      <c r="H172" s="41"/>
      <c r="I172" s="41"/>
      <c r="J172" s="41"/>
      <c r="K172" s="41"/>
      <c r="L172" s="41"/>
      <c r="M172" s="41"/>
      <c r="N172" s="41"/>
      <c r="O172" s="41"/>
      <c r="P172" s="41"/>
      <c r="Q172" s="41"/>
      <c r="R172" s="41"/>
      <c r="S172" s="7"/>
      <c r="T172" s="1"/>
    </row>
    <row r="173" spans="1:20" ht="30.6" customHeight="1" x14ac:dyDescent="0.25">
      <c r="A173" s="44">
        <f>'M1 ANNUEL MAQUETTE'!B173</f>
        <v>0</v>
      </c>
      <c r="B173" s="44">
        <f>'M1 ANNUEL MAQUETTE'!C173</f>
        <v>0</v>
      </c>
      <c r="C173" s="43">
        <f>'M1 ANNUEL MAQUETTE'!F173</f>
        <v>0</v>
      </c>
      <c r="D173" s="41"/>
      <c r="E173" s="41"/>
      <c r="F173" s="41"/>
      <c r="G173" s="41"/>
      <c r="H173" s="41"/>
      <c r="I173" s="41"/>
      <c r="J173" s="41"/>
      <c r="K173" s="41"/>
      <c r="L173" s="41"/>
      <c r="M173" s="41"/>
      <c r="N173" s="41"/>
      <c r="O173" s="41"/>
      <c r="P173" s="41"/>
      <c r="Q173" s="41"/>
      <c r="R173" s="41"/>
      <c r="S173" s="7"/>
      <c r="T173" s="1"/>
    </row>
    <row r="174" spans="1:20" ht="30.6" customHeight="1" x14ac:dyDescent="0.25">
      <c r="A174" s="44">
        <f>'M1 ANNUEL MAQUETTE'!B174</f>
        <v>0</v>
      </c>
      <c r="B174" s="44">
        <f>'M1 ANNUEL MAQUETTE'!C174</f>
        <v>0</v>
      </c>
      <c r="C174" s="43">
        <f>'M1 ANNUEL MAQUETTE'!F174</f>
        <v>0</v>
      </c>
      <c r="D174" s="41"/>
      <c r="E174" s="41"/>
      <c r="F174" s="41"/>
      <c r="G174" s="41"/>
      <c r="H174" s="41"/>
      <c r="I174" s="41"/>
      <c r="J174" s="41"/>
      <c r="K174" s="41"/>
      <c r="L174" s="41"/>
      <c r="M174" s="41"/>
      <c r="N174" s="41"/>
      <c r="O174" s="41"/>
      <c r="P174" s="41"/>
      <c r="Q174" s="41"/>
      <c r="R174" s="41"/>
      <c r="S174" s="7"/>
      <c r="T174" s="1"/>
    </row>
    <row r="175" spans="1:20" ht="30.6" customHeight="1" x14ac:dyDescent="0.25">
      <c r="A175" s="44">
        <f>'M1 ANNUEL MAQUETTE'!B175</f>
        <v>0</v>
      </c>
      <c r="B175" s="44">
        <f>'M1 ANNUEL MAQUETTE'!C175</f>
        <v>0</v>
      </c>
      <c r="C175" s="43">
        <f>'M1 ANNUEL MAQUETTE'!F175</f>
        <v>0</v>
      </c>
      <c r="D175" s="41"/>
      <c r="E175" s="41"/>
      <c r="F175" s="41"/>
      <c r="G175" s="41"/>
      <c r="H175" s="41"/>
      <c r="I175" s="41"/>
      <c r="J175" s="41"/>
      <c r="K175" s="41"/>
      <c r="L175" s="41"/>
      <c r="M175" s="41"/>
      <c r="N175" s="41"/>
      <c r="O175" s="41"/>
      <c r="P175" s="41"/>
      <c r="Q175" s="41"/>
      <c r="R175" s="41"/>
      <c r="S175" s="7"/>
      <c r="T175" s="1"/>
    </row>
    <row r="176" spans="1:20" ht="30.6" customHeight="1" x14ac:dyDescent="0.25">
      <c r="A176" s="44">
        <f>'M1 ANNUEL MAQUETTE'!B176</f>
        <v>0</v>
      </c>
      <c r="B176" s="44">
        <f>'M1 ANNUEL MAQUETTE'!C176</f>
        <v>0</v>
      </c>
      <c r="C176" s="43">
        <f>'M1 ANNUEL MAQUETTE'!F176</f>
        <v>0</v>
      </c>
      <c r="D176" s="41"/>
      <c r="E176" s="41"/>
      <c r="F176" s="41"/>
      <c r="G176" s="41"/>
      <c r="H176" s="41"/>
      <c r="I176" s="41"/>
      <c r="J176" s="41"/>
      <c r="K176" s="41"/>
      <c r="L176" s="41"/>
      <c r="M176" s="41"/>
      <c r="N176" s="41"/>
      <c r="O176" s="41"/>
      <c r="P176" s="41"/>
      <c r="Q176" s="41"/>
      <c r="R176" s="41"/>
      <c r="S176" s="7"/>
      <c r="T176" s="1"/>
    </row>
    <row r="177" spans="1:20" ht="30.6" customHeight="1" x14ac:dyDescent="0.25">
      <c r="A177" s="44">
        <f>'M1 ANNUEL MAQUETTE'!B177</f>
        <v>0</v>
      </c>
      <c r="B177" s="44">
        <f>'M1 ANNUEL MAQUETTE'!C177</f>
        <v>0</v>
      </c>
      <c r="C177" s="43">
        <f>'M1 ANNUEL MAQUETTE'!F177</f>
        <v>0</v>
      </c>
      <c r="D177" s="41"/>
      <c r="E177" s="41"/>
      <c r="F177" s="41"/>
      <c r="G177" s="41"/>
      <c r="H177" s="41"/>
      <c r="I177" s="41"/>
      <c r="J177" s="41"/>
      <c r="K177" s="41"/>
      <c r="L177" s="41"/>
      <c r="M177" s="41"/>
      <c r="N177" s="41"/>
      <c r="O177" s="41"/>
      <c r="P177" s="41"/>
      <c r="Q177" s="41"/>
      <c r="R177" s="41"/>
      <c r="S177" s="7"/>
      <c r="T177" s="1"/>
    </row>
    <row r="178" spans="1:20" ht="30.6" customHeight="1" x14ac:dyDescent="0.25">
      <c r="A178" s="44">
        <f>'M1 ANNUEL MAQUETTE'!B178</f>
        <v>0</v>
      </c>
      <c r="B178" s="44">
        <f>'M1 ANNUEL MAQUETTE'!C178</f>
        <v>0</v>
      </c>
      <c r="C178" s="43">
        <f>'M1 ANNUEL MAQUETTE'!F178</f>
        <v>0</v>
      </c>
      <c r="D178" s="41"/>
      <c r="E178" s="41"/>
      <c r="F178" s="41"/>
      <c r="G178" s="41"/>
      <c r="H178" s="41"/>
      <c r="I178" s="41"/>
      <c r="J178" s="41"/>
      <c r="K178" s="41"/>
      <c r="L178" s="41"/>
      <c r="M178" s="41"/>
      <c r="N178" s="41"/>
      <c r="O178" s="41"/>
      <c r="P178" s="41"/>
      <c r="Q178" s="41"/>
      <c r="R178" s="41"/>
      <c r="S178" s="7"/>
      <c r="T178" s="1"/>
    </row>
    <row r="179" spans="1:20" ht="30.6" customHeight="1" x14ac:dyDescent="0.25">
      <c r="A179" s="44">
        <f>'M1 ANNUEL MAQUETTE'!B179</f>
        <v>0</v>
      </c>
      <c r="B179" s="44">
        <f>'M1 ANNUEL MAQUETTE'!C179</f>
        <v>0</v>
      </c>
      <c r="C179" s="43">
        <f>'M1 ANNUEL MAQUETTE'!F179</f>
        <v>0</v>
      </c>
      <c r="D179" s="41"/>
      <c r="E179" s="41"/>
      <c r="F179" s="41"/>
      <c r="G179" s="41"/>
      <c r="H179" s="41"/>
      <c r="I179" s="41"/>
      <c r="J179" s="41"/>
      <c r="K179" s="41"/>
      <c r="L179" s="41"/>
      <c r="M179" s="41"/>
      <c r="N179" s="41"/>
      <c r="O179" s="41"/>
      <c r="P179" s="41"/>
      <c r="Q179" s="41"/>
      <c r="R179" s="41"/>
      <c r="S179" s="7"/>
      <c r="T179" s="1"/>
    </row>
    <row r="180" spans="1:20" ht="30.6" customHeight="1" x14ac:dyDescent="0.25">
      <c r="A180" s="44">
        <f>'M1 ANNUEL MAQUETTE'!B180</f>
        <v>0</v>
      </c>
      <c r="B180" s="44">
        <f>'M1 ANNUEL MAQUETTE'!C180</f>
        <v>0</v>
      </c>
      <c r="C180" s="43">
        <f>'M1 ANNUEL MAQUETTE'!F180</f>
        <v>0</v>
      </c>
      <c r="D180" s="41"/>
      <c r="E180" s="41"/>
      <c r="F180" s="41"/>
      <c r="G180" s="41"/>
      <c r="H180" s="41"/>
      <c r="I180" s="41"/>
      <c r="J180" s="41"/>
      <c r="K180" s="41"/>
      <c r="L180" s="41"/>
      <c r="M180" s="41"/>
      <c r="N180" s="41"/>
      <c r="O180" s="41"/>
      <c r="P180" s="41"/>
      <c r="Q180" s="41"/>
      <c r="R180" s="41"/>
      <c r="S180" s="7"/>
      <c r="T180" s="1"/>
    </row>
    <row r="181" spans="1:20" ht="30.6" customHeight="1" x14ac:dyDescent="0.25">
      <c r="A181" s="44">
        <f>'M1 ANNUEL MAQUETTE'!B181</f>
        <v>0</v>
      </c>
      <c r="B181" s="44">
        <f>'M1 ANNUEL MAQUETTE'!C181</f>
        <v>0</v>
      </c>
      <c r="C181" s="43">
        <f>'M1 ANNUEL MAQUETTE'!F181</f>
        <v>0</v>
      </c>
      <c r="D181" s="41"/>
      <c r="E181" s="41"/>
      <c r="F181" s="41"/>
      <c r="G181" s="41"/>
      <c r="H181" s="41"/>
      <c r="I181" s="41"/>
      <c r="J181" s="41"/>
      <c r="K181" s="41"/>
      <c r="L181" s="41"/>
      <c r="M181" s="41"/>
      <c r="N181" s="41"/>
      <c r="O181" s="41"/>
      <c r="P181" s="41"/>
      <c r="Q181" s="41"/>
      <c r="R181" s="41"/>
      <c r="S181" s="7"/>
      <c r="T181" s="1"/>
    </row>
    <row r="182" spans="1:20" ht="30.6" customHeight="1" x14ac:dyDescent="0.25">
      <c r="A182" s="44">
        <f>'M1 ANNUEL MAQUETTE'!B182</f>
        <v>0</v>
      </c>
      <c r="B182" s="44">
        <f>'M1 ANNUEL MAQUETTE'!C182</f>
        <v>0</v>
      </c>
      <c r="C182" s="43">
        <f>'M1 ANNUEL MAQUETTE'!F182</f>
        <v>0</v>
      </c>
      <c r="D182" s="41"/>
      <c r="E182" s="41"/>
      <c r="F182" s="41"/>
      <c r="G182" s="41"/>
      <c r="H182" s="41"/>
      <c r="I182" s="41"/>
      <c r="J182" s="41"/>
      <c r="K182" s="41"/>
      <c r="L182" s="41"/>
      <c r="M182" s="41"/>
      <c r="N182" s="41"/>
      <c r="O182" s="41"/>
      <c r="P182" s="41"/>
      <c r="Q182" s="41"/>
      <c r="R182" s="41"/>
      <c r="S182" s="7"/>
      <c r="T182" s="1"/>
    </row>
    <row r="183" spans="1:20" ht="30.6" customHeight="1" x14ac:dyDescent="0.25">
      <c r="A183" s="44">
        <f>'M1 ANNUEL MAQUETTE'!B183</f>
        <v>0</v>
      </c>
      <c r="B183" s="44">
        <f>'M1 ANNUEL MAQUETTE'!C183</f>
        <v>0</v>
      </c>
      <c r="C183" s="43">
        <f>'M1 ANNUEL MAQUETTE'!F183</f>
        <v>0</v>
      </c>
      <c r="D183" s="41"/>
      <c r="E183" s="41"/>
      <c r="F183" s="41"/>
      <c r="G183" s="41"/>
      <c r="H183" s="41"/>
      <c r="I183" s="41"/>
      <c r="J183" s="41"/>
      <c r="K183" s="41"/>
      <c r="L183" s="41"/>
      <c r="M183" s="41"/>
      <c r="N183" s="41"/>
      <c r="O183" s="41"/>
      <c r="P183" s="41"/>
      <c r="Q183" s="41"/>
      <c r="R183" s="41"/>
      <c r="S183" s="7"/>
      <c r="T183" s="1"/>
    </row>
    <row r="184" spans="1:20" ht="30.6" customHeight="1" x14ac:dyDescent="0.25">
      <c r="A184" s="44">
        <f>'M1 ANNUEL MAQUETTE'!B184</f>
        <v>0</v>
      </c>
      <c r="B184" s="44">
        <f>'M1 ANNUEL MAQUETTE'!C184</f>
        <v>0</v>
      </c>
      <c r="C184" s="43">
        <f>'M1 ANNUEL MAQUETTE'!F184</f>
        <v>0</v>
      </c>
      <c r="D184" s="41"/>
      <c r="E184" s="41"/>
      <c r="F184" s="41"/>
      <c r="G184" s="41"/>
      <c r="H184" s="41"/>
      <c r="I184" s="41"/>
      <c r="J184" s="41"/>
      <c r="K184" s="41"/>
      <c r="L184" s="41"/>
      <c r="M184" s="41"/>
      <c r="N184" s="41"/>
      <c r="O184" s="41"/>
      <c r="P184" s="41"/>
      <c r="Q184" s="41"/>
      <c r="R184" s="41"/>
      <c r="S184" s="7"/>
      <c r="T184" s="1"/>
    </row>
    <row r="185" spans="1:20" ht="30.6" customHeight="1" x14ac:dyDescent="0.25">
      <c r="A185" s="44">
        <f>'M1 ANNUEL MAQUETTE'!B185</f>
        <v>0</v>
      </c>
      <c r="B185" s="44">
        <f>'M1 ANNUEL MAQUETTE'!C185</f>
        <v>0</v>
      </c>
      <c r="C185" s="43">
        <f>'M1 ANNUEL MAQUETTE'!F185</f>
        <v>0</v>
      </c>
      <c r="D185" s="41"/>
      <c r="E185" s="41"/>
      <c r="F185" s="41"/>
      <c r="G185" s="41"/>
      <c r="H185" s="41"/>
      <c r="I185" s="41"/>
      <c r="J185" s="41"/>
      <c r="K185" s="41"/>
      <c r="L185" s="41"/>
      <c r="M185" s="41"/>
      <c r="N185" s="41"/>
      <c r="O185" s="41"/>
      <c r="P185" s="41"/>
      <c r="Q185" s="41"/>
      <c r="R185" s="41"/>
      <c r="S185" s="7"/>
      <c r="T185" s="1"/>
    </row>
    <row r="186" spans="1:20" ht="30.6" customHeight="1" x14ac:dyDescent="0.25">
      <c r="A186" s="44">
        <f>'M1 ANNUEL MAQUETTE'!B186</f>
        <v>0</v>
      </c>
      <c r="B186" s="44">
        <f>'M1 ANNUEL MAQUETTE'!C186</f>
        <v>0</v>
      </c>
      <c r="C186" s="43">
        <f>'M1 ANNUEL MAQUETTE'!F186</f>
        <v>0</v>
      </c>
      <c r="D186" s="41"/>
      <c r="E186" s="41"/>
      <c r="F186" s="41"/>
      <c r="G186" s="41"/>
      <c r="H186" s="41"/>
      <c r="I186" s="41"/>
      <c r="J186" s="41"/>
      <c r="K186" s="41"/>
      <c r="L186" s="41"/>
      <c r="M186" s="41"/>
      <c r="N186" s="41"/>
      <c r="O186" s="41"/>
      <c r="P186" s="41"/>
      <c r="Q186" s="41"/>
      <c r="R186" s="41"/>
      <c r="S186" s="7"/>
      <c r="T186" s="1"/>
    </row>
    <row r="187" spans="1:20" ht="30.6" customHeight="1" x14ac:dyDescent="0.25">
      <c r="A187" s="44">
        <f>'M1 ANNUEL MAQUETTE'!B187</f>
        <v>0</v>
      </c>
      <c r="B187" s="44">
        <f>'M1 ANNUEL MAQUETTE'!C187</f>
        <v>0</v>
      </c>
      <c r="C187" s="43">
        <f>'M1 ANNUEL MAQUETTE'!F187</f>
        <v>0</v>
      </c>
      <c r="D187" s="41"/>
      <c r="E187" s="41"/>
      <c r="F187" s="41"/>
      <c r="G187" s="41"/>
      <c r="H187" s="41"/>
      <c r="I187" s="41"/>
      <c r="J187" s="41"/>
      <c r="K187" s="41"/>
      <c r="L187" s="41"/>
      <c r="M187" s="41"/>
      <c r="N187" s="41"/>
      <c r="O187" s="41"/>
      <c r="P187" s="41"/>
      <c r="Q187" s="41"/>
      <c r="R187" s="41"/>
      <c r="S187" s="7"/>
      <c r="T187" s="1"/>
    </row>
    <row r="188" spans="1:20" ht="30.6" customHeight="1" x14ac:dyDescent="0.25">
      <c r="A188" s="44">
        <f>'M1 ANNUEL MAQUETTE'!B188</f>
        <v>0</v>
      </c>
      <c r="B188" s="44">
        <f>'M1 ANNUEL MAQUETTE'!C188</f>
        <v>0</v>
      </c>
      <c r="C188" s="43">
        <f>'M1 ANNUEL MAQUETTE'!F188</f>
        <v>0</v>
      </c>
      <c r="D188" s="41"/>
      <c r="E188" s="41"/>
      <c r="F188" s="41"/>
      <c r="G188" s="41"/>
      <c r="H188" s="41"/>
      <c r="I188" s="41"/>
      <c r="J188" s="41"/>
      <c r="K188" s="41"/>
      <c r="L188" s="41"/>
      <c r="M188" s="41"/>
      <c r="N188" s="41"/>
      <c r="O188" s="41"/>
      <c r="P188" s="41"/>
      <c r="Q188" s="41"/>
      <c r="R188" s="41"/>
      <c r="S188" s="7"/>
      <c r="T188" s="1"/>
    </row>
    <row r="189" spans="1:20" ht="30.6" customHeight="1" x14ac:dyDescent="0.25">
      <c r="A189" s="44">
        <f>'M1 ANNUEL MAQUETTE'!B189</f>
        <v>0</v>
      </c>
      <c r="B189" s="44">
        <f>'M1 ANNUEL MAQUETTE'!C189</f>
        <v>0</v>
      </c>
      <c r="C189" s="43">
        <f>'M1 ANNUEL MAQUETTE'!F189</f>
        <v>0</v>
      </c>
      <c r="D189" s="41"/>
      <c r="E189" s="41"/>
      <c r="F189" s="41"/>
      <c r="G189" s="41"/>
      <c r="H189" s="41"/>
      <c r="I189" s="41"/>
      <c r="J189" s="41"/>
      <c r="K189" s="41"/>
      <c r="L189" s="41"/>
      <c r="M189" s="41"/>
      <c r="N189" s="41"/>
      <c r="O189" s="41"/>
      <c r="P189" s="41"/>
      <c r="Q189" s="41"/>
      <c r="R189" s="41"/>
      <c r="S189" s="7"/>
      <c r="T189" s="1"/>
    </row>
    <row r="190" spans="1:20" ht="30.6" customHeight="1" x14ac:dyDescent="0.25">
      <c r="A190" s="44">
        <f>'M1 ANNUEL MAQUETTE'!B190</f>
        <v>0</v>
      </c>
      <c r="B190" s="44">
        <f>'M1 ANNUEL MAQUETTE'!C190</f>
        <v>0</v>
      </c>
      <c r="C190" s="43">
        <f>'M1 ANNUEL MAQUETTE'!F190</f>
        <v>0</v>
      </c>
      <c r="D190" s="41"/>
      <c r="E190" s="41"/>
      <c r="F190" s="41"/>
      <c r="G190" s="41"/>
      <c r="H190" s="41"/>
      <c r="I190" s="41"/>
      <c r="J190" s="41"/>
      <c r="K190" s="41"/>
      <c r="L190" s="41"/>
      <c r="M190" s="41"/>
      <c r="N190" s="41"/>
      <c r="O190" s="41"/>
      <c r="P190" s="41"/>
      <c r="Q190" s="41"/>
      <c r="R190" s="41"/>
      <c r="S190" s="7"/>
      <c r="T190" s="1"/>
    </row>
    <row r="191" spans="1:20" ht="30.6" customHeight="1" x14ac:dyDescent="0.25">
      <c r="A191" s="44">
        <f>'M1 ANNUEL MAQUETTE'!B191</f>
        <v>0</v>
      </c>
      <c r="B191" s="44">
        <f>'M1 ANNUEL MAQUETTE'!C191</f>
        <v>0</v>
      </c>
      <c r="C191" s="43">
        <f>'M1 ANNUEL MAQUETTE'!F191</f>
        <v>0</v>
      </c>
      <c r="D191" s="41"/>
      <c r="E191" s="41"/>
      <c r="F191" s="41"/>
      <c r="G191" s="41"/>
      <c r="H191" s="41"/>
      <c r="I191" s="41"/>
      <c r="J191" s="41"/>
      <c r="K191" s="41"/>
      <c r="L191" s="41"/>
      <c r="M191" s="41"/>
      <c r="N191" s="41"/>
      <c r="O191" s="41"/>
      <c r="P191" s="41"/>
      <c r="Q191" s="41"/>
      <c r="R191" s="41"/>
      <c r="S191" s="7"/>
      <c r="T191" s="1"/>
    </row>
    <row r="192" spans="1:20" ht="30.6" customHeight="1" x14ac:dyDescent="0.25">
      <c r="A192" s="44">
        <f>'M1 ANNUEL MAQUETTE'!B192</f>
        <v>0</v>
      </c>
      <c r="B192" s="44">
        <f>'M1 ANNUEL MAQUETTE'!C192</f>
        <v>0</v>
      </c>
      <c r="C192" s="43">
        <f>'M1 ANNUEL MAQUETTE'!F192</f>
        <v>0</v>
      </c>
      <c r="D192" s="41"/>
      <c r="E192" s="41"/>
      <c r="F192" s="41"/>
      <c r="G192" s="41"/>
      <c r="H192" s="41"/>
      <c r="I192" s="41"/>
      <c r="J192" s="41"/>
      <c r="K192" s="41"/>
      <c r="L192" s="41"/>
      <c r="M192" s="41"/>
      <c r="N192" s="41"/>
      <c r="O192" s="41"/>
      <c r="P192" s="41"/>
      <c r="Q192" s="41"/>
      <c r="R192" s="41"/>
      <c r="S192" s="7"/>
      <c r="T192" s="1"/>
    </row>
    <row r="193" spans="1:20" ht="30.6" customHeight="1" x14ac:dyDescent="0.25">
      <c r="A193" s="44">
        <f>'M1 ANNUEL MAQUETTE'!B193</f>
        <v>0</v>
      </c>
      <c r="B193" s="44">
        <f>'M1 ANNUEL MAQUETTE'!C193</f>
        <v>0</v>
      </c>
      <c r="C193" s="43">
        <f>'M1 ANNUEL MAQUETTE'!F193</f>
        <v>0</v>
      </c>
      <c r="D193" s="41"/>
      <c r="E193" s="41"/>
      <c r="F193" s="41"/>
      <c r="G193" s="41"/>
      <c r="H193" s="41"/>
      <c r="I193" s="41"/>
      <c r="J193" s="41"/>
      <c r="K193" s="41"/>
      <c r="L193" s="41"/>
      <c r="M193" s="41"/>
      <c r="N193" s="41"/>
      <c r="O193" s="41"/>
      <c r="P193" s="41"/>
      <c r="Q193" s="41"/>
      <c r="R193" s="41"/>
      <c r="S193" s="7"/>
      <c r="T193" s="1"/>
    </row>
    <row r="194" spans="1:20" ht="30.6" customHeight="1" x14ac:dyDescent="0.25">
      <c r="A194" s="44">
        <f>'M1 ANNUEL MAQUETTE'!B194</f>
        <v>0</v>
      </c>
      <c r="B194" s="44">
        <f>'M1 ANNUEL MAQUETTE'!C194</f>
        <v>0</v>
      </c>
      <c r="C194" s="43">
        <f>'M1 ANNUEL MAQUETTE'!F194</f>
        <v>0</v>
      </c>
      <c r="D194" s="41"/>
      <c r="E194" s="41"/>
      <c r="F194" s="41"/>
      <c r="G194" s="41"/>
      <c r="H194" s="41"/>
      <c r="I194" s="41"/>
      <c r="J194" s="41"/>
      <c r="K194" s="41"/>
      <c r="L194" s="41"/>
      <c r="M194" s="41"/>
      <c r="N194" s="41"/>
      <c r="O194" s="41"/>
      <c r="P194" s="41"/>
      <c r="Q194" s="41"/>
      <c r="R194" s="41"/>
      <c r="S194" s="7"/>
      <c r="T194" s="1"/>
    </row>
    <row r="195" spans="1:20" ht="30.6" customHeight="1" x14ac:dyDescent="0.25">
      <c r="A195" s="44">
        <f>'M1 ANNUEL MAQUETTE'!B195</f>
        <v>0</v>
      </c>
      <c r="B195" s="44">
        <f>'M1 ANNUEL MAQUETTE'!C195</f>
        <v>0</v>
      </c>
      <c r="C195" s="43">
        <f>'M1 ANNUEL MAQUETTE'!F195</f>
        <v>0</v>
      </c>
      <c r="D195" s="41"/>
      <c r="E195" s="41"/>
      <c r="F195" s="41"/>
      <c r="G195" s="41"/>
      <c r="H195" s="41"/>
      <c r="I195" s="41"/>
      <c r="J195" s="41"/>
      <c r="K195" s="41"/>
      <c r="L195" s="41"/>
      <c r="M195" s="41"/>
      <c r="N195" s="41"/>
      <c r="O195" s="41"/>
      <c r="P195" s="41"/>
      <c r="Q195" s="41"/>
      <c r="R195" s="41"/>
      <c r="S195" s="7"/>
      <c r="T195" s="1"/>
    </row>
    <row r="196" spans="1:20" ht="30.6" customHeight="1" x14ac:dyDescent="0.25">
      <c r="A196" s="44">
        <f>'M1 ANNUEL MAQUETTE'!B196</f>
        <v>0</v>
      </c>
      <c r="B196" s="44">
        <f>'M1 ANNUEL MAQUETTE'!C196</f>
        <v>0</v>
      </c>
      <c r="C196" s="43">
        <f>'M1 ANNUEL MAQUETTE'!F196</f>
        <v>0</v>
      </c>
      <c r="D196" s="41"/>
      <c r="E196" s="41"/>
      <c r="F196" s="41"/>
      <c r="G196" s="41"/>
      <c r="H196" s="41"/>
      <c r="I196" s="41"/>
      <c r="J196" s="41"/>
      <c r="K196" s="41"/>
      <c r="L196" s="41"/>
      <c r="M196" s="41"/>
      <c r="N196" s="41"/>
      <c r="O196" s="41"/>
      <c r="P196" s="41"/>
      <c r="Q196" s="41"/>
      <c r="R196" s="41"/>
      <c r="S196" s="7"/>
      <c r="T196" s="1"/>
    </row>
    <row r="197" spans="1:20" ht="30.6" customHeight="1" x14ac:dyDescent="0.25">
      <c r="A197" s="44">
        <f>'M1 ANNUEL MAQUETTE'!B197</f>
        <v>0</v>
      </c>
      <c r="B197" s="44">
        <f>'M1 ANNUEL MAQUETTE'!C197</f>
        <v>0</v>
      </c>
      <c r="C197" s="43">
        <f>'M1 ANNUEL MAQUETTE'!F197</f>
        <v>0</v>
      </c>
      <c r="D197" s="41"/>
      <c r="E197" s="41"/>
      <c r="F197" s="41"/>
      <c r="G197" s="41"/>
      <c r="H197" s="41"/>
      <c r="I197" s="41"/>
      <c r="J197" s="41"/>
      <c r="K197" s="41"/>
      <c r="L197" s="41"/>
      <c r="M197" s="41"/>
      <c r="N197" s="41"/>
      <c r="O197" s="41"/>
      <c r="P197" s="41"/>
      <c r="Q197" s="41"/>
      <c r="R197" s="41"/>
      <c r="S197" s="7"/>
      <c r="T197" s="1"/>
    </row>
    <row r="198" spans="1:20" ht="30.6" customHeight="1" x14ac:dyDescent="0.25">
      <c r="A198" s="44">
        <f>'M1 ANNUEL MAQUETTE'!B198</f>
        <v>0</v>
      </c>
      <c r="B198" s="44">
        <f>'M1 ANNUEL MAQUETTE'!C198</f>
        <v>0</v>
      </c>
      <c r="C198" s="43">
        <f>'M1 ANNUEL MAQUETTE'!F198</f>
        <v>0</v>
      </c>
      <c r="D198" s="41"/>
      <c r="E198" s="41"/>
      <c r="F198" s="41"/>
      <c r="G198" s="41"/>
      <c r="H198" s="41"/>
      <c r="I198" s="41"/>
      <c r="J198" s="41"/>
      <c r="K198" s="41"/>
      <c r="L198" s="41"/>
      <c r="M198" s="41"/>
      <c r="N198" s="41"/>
      <c r="O198" s="41"/>
      <c r="P198" s="41"/>
      <c r="Q198" s="41"/>
      <c r="R198" s="41"/>
      <c r="S198" s="7"/>
      <c r="T198" s="1"/>
    </row>
    <row r="199" spans="1:20" ht="30.6" customHeight="1" x14ac:dyDescent="0.25">
      <c r="A199" s="44">
        <f>'M1 ANNUEL MAQUETTE'!B199</f>
        <v>0</v>
      </c>
      <c r="B199" s="44">
        <f>'M1 ANNUEL MAQUETTE'!C199</f>
        <v>0</v>
      </c>
      <c r="C199" s="43">
        <f>'M1 ANNUEL MAQUETTE'!F199</f>
        <v>0</v>
      </c>
      <c r="D199" s="41"/>
      <c r="E199" s="41"/>
      <c r="F199" s="41"/>
      <c r="G199" s="41"/>
      <c r="H199" s="41"/>
      <c r="I199" s="41"/>
      <c r="J199" s="41"/>
      <c r="K199" s="41"/>
      <c r="L199" s="41"/>
      <c r="M199" s="41"/>
      <c r="N199" s="41"/>
      <c r="O199" s="41"/>
      <c r="P199" s="41"/>
      <c r="Q199" s="41"/>
      <c r="R199" s="41"/>
      <c r="S199" s="7"/>
      <c r="T199" s="1"/>
    </row>
    <row r="200" spans="1:20" ht="30.6" customHeight="1" x14ac:dyDescent="0.25">
      <c r="A200" s="44">
        <f>'M1 ANNUEL MAQUETTE'!B200</f>
        <v>0</v>
      </c>
      <c r="B200" s="44">
        <f>'M1 ANNUEL MAQUETTE'!C200</f>
        <v>0</v>
      </c>
      <c r="C200" s="43">
        <f>'M1 ANNUEL MAQUETTE'!F200</f>
        <v>0</v>
      </c>
      <c r="D200" s="41"/>
      <c r="E200" s="41"/>
      <c r="F200" s="41"/>
      <c r="G200" s="41"/>
      <c r="H200" s="41"/>
      <c r="I200" s="41"/>
      <c r="J200" s="41"/>
      <c r="K200" s="41"/>
      <c r="L200" s="41"/>
      <c r="M200" s="41"/>
      <c r="N200" s="41"/>
      <c r="O200" s="41"/>
      <c r="P200" s="41"/>
      <c r="Q200" s="41"/>
      <c r="R200" s="41"/>
      <c r="S200" s="7"/>
      <c r="T200" s="1"/>
    </row>
    <row r="201" spans="1:20" ht="30.6" customHeight="1" x14ac:dyDescent="0.25">
      <c r="A201" s="44">
        <f>'M1 ANNUEL MAQUETTE'!B201</f>
        <v>0</v>
      </c>
      <c r="B201" s="44">
        <f>'M1 ANNUEL MAQUETTE'!C201</f>
        <v>0</v>
      </c>
      <c r="C201" s="43">
        <f>'M1 ANNUEL MAQUETTE'!F201</f>
        <v>0</v>
      </c>
      <c r="D201" s="41"/>
      <c r="E201" s="41"/>
      <c r="F201" s="41"/>
      <c r="G201" s="41"/>
      <c r="H201" s="41"/>
      <c r="I201" s="41"/>
      <c r="J201" s="41"/>
      <c r="K201" s="41"/>
      <c r="L201" s="41"/>
      <c r="M201" s="41"/>
      <c r="N201" s="41"/>
      <c r="O201" s="41"/>
      <c r="P201" s="41"/>
      <c r="Q201" s="41"/>
      <c r="R201" s="41"/>
      <c r="S201" s="7"/>
      <c r="T201" s="1"/>
    </row>
    <row r="202" spans="1:20" ht="30.6" customHeight="1" x14ac:dyDescent="0.25">
      <c r="A202" s="44">
        <f>'M1 ANNUEL MAQUETTE'!B202</f>
        <v>0</v>
      </c>
      <c r="B202" s="44">
        <f>'M1 ANNUEL MAQUETTE'!C202</f>
        <v>0</v>
      </c>
      <c r="C202" s="43">
        <f>'M1 ANNUEL MAQUETTE'!F202</f>
        <v>0</v>
      </c>
      <c r="D202" s="41"/>
      <c r="E202" s="41"/>
      <c r="F202" s="41"/>
      <c r="G202" s="41"/>
      <c r="H202" s="41"/>
      <c r="I202" s="41"/>
      <c r="J202" s="41"/>
      <c r="K202" s="41"/>
      <c r="L202" s="41"/>
      <c r="M202" s="41"/>
      <c r="N202" s="41"/>
      <c r="O202" s="41"/>
      <c r="P202" s="41"/>
      <c r="Q202" s="41"/>
      <c r="R202" s="41"/>
      <c r="S202" s="7"/>
      <c r="T202" s="1"/>
    </row>
    <row r="203" spans="1:20" ht="30.6" customHeight="1" x14ac:dyDescent="0.25">
      <c r="A203" s="44">
        <f>'M1 ANNUEL MAQUETTE'!B203</f>
        <v>0</v>
      </c>
      <c r="B203" s="44">
        <f>'M1 ANNUEL MAQUETTE'!C203</f>
        <v>0</v>
      </c>
      <c r="C203" s="43">
        <f>'M1 ANNUEL MAQUETTE'!F203</f>
        <v>0</v>
      </c>
      <c r="D203" s="41"/>
      <c r="E203" s="41"/>
      <c r="F203" s="41"/>
      <c r="G203" s="41"/>
      <c r="H203" s="41"/>
      <c r="I203" s="41"/>
      <c r="J203" s="41"/>
      <c r="K203" s="41"/>
      <c r="L203" s="41"/>
      <c r="M203" s="41"/>
      <c r="N203" s="41"/>
      <c r="O203" s="41"/>
      <c r="P203" s="41"/>
      <c r="Q203" s="41"/>
      <c r="R203" s="41"/>
      <c r="S203" s="7"/>
      <c r="T203" s="1"/>
    </row>
    <row r="204" spans="1:20" ht="30.6" customHeight="1" x14ac:dyDescent="0.25">
      <c r="A204" s="44">
        <f>'M1 ANNUEL MAQUETTE'!B204</f>
        <v>0</v>
      </c>
      <c r="B204" s="44">
        <f>'M1 ANNUEL MAQUETTE'!C204</f>
        <v>0</v>
      </c>
      <c r="C204" s="43">
        <f>'M1 ANNUEL MAQUETTE'!F204</f>
        <v>0</v>
      </c>
      <c r="D204" s="41"/>
      <c r="E204" s="41"/>
      <c r="F204" s="41"/>
      <c r="G204" s="41"/>
      <c r="H204" s="41"/>
      <c r="I204" s="41"/>
      <c r="J204" s="41"/>
      <c r="K204" s="41"/>
      <c r="L204" s="41"/>
      <c r="M204" s="41"/>
      <c r="N204" s="41"/>
      <c r="O204" s="41"/>
      <c r="P204" s="41"/>
      <c r="Q204" s="41"/>
      <c r="R204" s="41"/>
      <c r="S204" s="7"/>
      <c r="T204" s="1"/>
    </row>
    <row r="205" spans="1:20" ht="30.6" customHeight="1" x14ac:dyDescent="0.25">
      <c r="A205" s="44">
        <f>'M1 ANNUEL MAQUETTE'!B205</f>
        <v>0</v>
      </c>
      <c r="B205" s="44">
        <f>'M1 ANNUEL MAQUETTE'!C205</f>
        <v>0</v>
      </c>
      <c r="C205" s="43">
        <f>'M1 ANNUEL MAQUETTE'!F205</f>
        <v>0</v>
      </c>
      <c r="D205" s="41"/>
      <c r="E205" s="41"/>
      <c r="F205" s="41"/>
      <c r="G205" s="41"/>
      <c r="H205" s="41"/>
      <c r="I205" s="41"/>
      <c r="J205" s="41"/>
      <c r="K205" s="41"/>
      <c r="L205" s="41"/>
      <c r="M205" s="41"/>
      <c r="N205" s="41"/>
      <c r="O205" s="41"/>
      <c r="P205" s="41"/>
      <c r="Q205" s="41"/>
      <c r="R205" s="41"/>
      <c r="S205" s="7"/>
      <c r="T205" s="1"/>
    </row>
    <row r="206" spans="1:20" ht="30.6" customHeight="1" x14ac:dyDescent="0.25">
      <c r="A206" s="44">
        <f>'M1 ANNUEL MAQUETTE'!B206</f>
        <v>0</v>
      </c>
      <c r="B206" s="44">
        <f>'M1 ANNUEL MAQUETTE'!C206</f>
        <v>0</v>
      </c>
      <c r="C206" s="43">
        <f>'M1 ANNUEL MAQUETTE'!F206</f>
        <v>0</v>
      </c>
      <c r="D206" s="41"/>
      <c r="E206" s="41"/>
      <c r="F206" s="41"/>
      <c r="G206" s="41"/>
      <c r="H206" s="41"/>
      <c r="I206" s="41"/>
      <c r="J206" s="41"/>
      <c r="K206" s="41"/>
      <c r="L206" s="41"/>
      <c r="M206" s="41"/>
      <c r="N206" s="41"/>
      <c r="O206" s="41"/>
      <c r="P206" s="41"/>
      <c r="Q206" s="41"/>
      <c r="R206" s="41"/>
      <c r="S206" s="7"/>
      <c r="T206" s="1"/>
    </row>
    <row r="207" spans="1:20" ht="30.6" customHeight="1" x14ac:dyDescent="0.25">
      <c r="A207" s="44">
        <f>'M1 ANNUEL MAQUETTE'!B207</f>
        <v>0</v>
      </c>
      <c r="B207" s="44">
        <f>'M1 ANNUEL MAQUETTE'!C207</f>
        <v>0</v>
      </c>
      <c r="C207" s="43">
        <f>'M1 ANNUEL MAQUETTE'!F207</f>
        <v>0</v>
      </c>
      <c r="D207" s="41"/>
      <c r="E207" s="41"/>
      <c r="F207" s="41"/>
      <c r="G207" s="41"/>
      <c r="H207" s="41"/>
      <c r="I207" s="41"/>
      <c r="J207" s="41"/>
      <c r="K207" s="41"/>
      <c r="L207" s="41"/>
      <c r="M207" s="41"/>
      <c r="N207" s="41"/>
      <c r="O207" s="41"/>
      <c r="P207" s="41"/>
      <c r="Q207" s="41"/>
      <c r="R207" s="41"/>
      <c r="S207" s="7"/>
      <c r="T207" s="1"/>
    </row>
    <row r="208" spans="1:20" ht="30.6" customHeight="1" x14ac:dyDescent="0.25">
      <c r="A208" s="44">
        <f>'M1 ANNUEL MAQUETTE'!B208</f>
        <v>0</v>
      </c>
      <c r="B208" s="44">
        <f>'M1 ANNUEL MAQUETTE'!C208</f>
        <v>0</v>
      </c>
      <c r="C208" s="43">
        <f>'M1 ANNUEL MAQUETTE'!F208</f>
        <v>0</v>
      </c>
      <c r="D208" s="41"/>
      <c r="E208" s="41"/>
      <c r="F208" s="41"/>
      <c r="G208" s="41"/>
      <c r="H208" s="41"/>
      <c r="I208" s="41"/>
      <c r="J208" s="41"/>
      <c r="K208" s="41"/>
      <c r="L208" s="41"/>
      <c r="M208" s="41"/>
      <c r="N208" s="41"/>
      <c r="O208" s="41"/>
      <c r="P208" s="41"/>
      <c r="Q208" s="41"/>
      <c r="R208" s="41"/>
      <c r="S208" s="7"/>
      <c r="T208" s="1"/>
    </row>
    <row r="209" spans="1:20" ht="30.6" customHeight="1" x14ac:dyDescent="0.25">
      <c r="A209" s="44">
        <f>'M1 ANNUEL MAQUETTE'!B209</f>
        <v>0</v>
      </c>
      <c r="B209" s="44">
        <f>'M1 ANNUEL MAQUETTE'!C209</f>
        <v>0</v>
      </c>
      <c r="C209" s="43">
        <f>'M1 ANNUEL MAQUETTE'!F209</f>
        <v>0</v>
      </c>
      <c r="D209" s="41"/>
      <c r="E209" s="41"/>
      <c r="F209" s="41"/>
      <c r="G209" s="41"/>
      <c r="H209" s="41"/>
      <c r="I209" s="41"/>
      <c r="J209" s="41"/>
      <c r="K209" s="41"/>
      <c r="L209" s="41"/>
      <c r="M209" s="41"/>
      <c r="N209" s="41"/>
      <c r="O209" s="41"/>
      <c r="P209" s="41"/>
      <c r="Q209" s="41"/>
      <c r="R209" s="41"/>
      <c r="S209" s="7"/>
      <c r="T209" s="1"/>
    </row>
    <row r="210" spans="1:20" ht="30.6" customHeight="1" x14ac:dyDescent="0.25">
      <c r="A210" s="44">
        <f>'M1 ANNUEL MAQUETTE'!B210</f>
        <v>0</v>
      </c>
      <c r="B210" s="44">
        <f>'M1 ANNUEL MAQUETTE'!C210</f>
        <v>0</v>
      </c>
      <c r="C210" s="43">
        <f>'M1 ANNUEL MAQUETTE'!F210</f>
        <v>0</v>
      </c>
      <c r="D210" s="41"/>
      <c r="E210" s="41"/>
      <c r="F210" s="41"/>
      <c r="G210" s="41"/>
      <c r="H210" s="41"/>
      <c r="I210" s="41"/>
      <c r="J210" s="41"/>
      <c r="K210" s="41"/>
      <c r="L210" s="41"/>
      <c r="M210" s="41"/>
      <c r="N210" s="41"/>
      <c r="O210" s="41"/>
      <c r="P210" s="41"/>
      <c r="Q210" s="41"/>
      <c r="R210" s="41"/>
      <c r="S210" s="7"/>
      <c r="T210" s="1"/>
    </row>
    <row r="211" spans="1:20" ht="30.6" customHeight="1" x14ac:dyDescent="0.25">
      <c r="A211" s="44">
        <f>'M1 ANNUEL MAQUETTE'!B211</f>
        <v>0</v>
      </c>
      <c r="B211" s="44">
        <f>'M1 ANNUEL MAQUETTE'!C211</f>
        <v>0</v>
      </c>
      <c r="C211" s="43">
        <f>'M1 ANNUEL MAQUETTE'!F211</f>
        <v>0</v>
      </c>
      <c r="D211" s="41"/>
      <c r="E211" s="41"/>
      <c r="F211" s="41"/>
      <c r="G211" s="41"/>
      <c r="H211" s="41"/>
      <c r="I211" s="41"/>
      <c r="J211" s="41"/>
      <c r="K211" s="41"/>
      <c r="L211" s="41"/>
      <c r="M211" s="41"/>
      <c r="N211" s="41"/>
      <c r="O211" s="41"/>
      <c r="P211" s="41"/>
      <c r="Q211" s="41"/>
      <c r="R211" s="41"/>
      <c r="S211" s="7"/>
      <c r="T211" s="1"/>
    </row>
    <row r="212" spans="1:20" ht="30.6" customHeight="1" x14ac:dyDescent="0.25">
      <c r="A212" s="44">
        <f>'M1 ANNUEL MAQUETTE'!B212</f>
        <v>0</v>
      </c>
      <c r="B212" s="44">
        <f>'M1 ANNUEL MAQUETTE'!C212</f>
        <v>0</v>
      </c>
      <c r="C212" s="43">
        <f>'M1 ANNUEL MAQUETTE'!F212</f>
        <v>0</v>
      </c>
      <c r="D212" s="41"/>
      <c r="E212" s="41"/>
      <c r="F212" s="41"/>
      <c r="G212" s="41"/>
      <c r="H212" s="41"/>
      <c r="I212" s="41"/>
      <c r="J212" s="41"/>
      <c r="K212" s="41"/>
      <c r="L212" s="41"/>
      <c r="M212" s="41"/>
      <c r="N212" s="41"/>
      <c r="O212" s="41"/>
      <c r="P212" s="41"/>
      <c r="Q212" s="41"/>
      <c r="R212" s="41"/>
      <c r="S212" s="7"/>
      <c r="T212" s="1"/>
    </row>
    <row r="213" spans="1:20" ht="30.6" customHeight="1" x14ac:dyDescent="0.25">
      <c r="A213" s="44">
        <f>'M1 ANNUEL MAQUETTE'!B213</f>
        <v>0</v>
      </c>
      <c r="B213" s="44">
        <f>'M1 ANNUEL MAQUETTE'!C213</f>
        <v>0</v>
      </c>
      <c r="C213" s="43">
        <f>'M1 ANNUEL MAQUETTE'!F213</f>
        <v>0</v>
      </c>
      <c r="D213" s="41"/>
      <c r="E213" s="41"/>
      <c r="F213" s="41"/>
      <c r="G213" s="41"/>
      <c r="H213" s="41"/>
      <c r="I213" s="41"/>
      <c r="J213" s="41"/>
      <c r="K213" s="41"/>
      <c r="L213" s="41"/>
      <c r="M213" s="41"/>
      <c r="N213" s="41"/>
      <c r="O213" s="41"/>
      <c r="P213" s="41"/>
      <c r="Q213" s="41"/>
      <c r="R213" s="41"/>
      <c r="S213" s="7"/>
      <c r="T213" s="1"/>
    </row>
    <row r="214" spans="1:20" ht="30.6" customHeight="1" x14ac:dyDescent="0.25">
      <c r="A214" s="44">
        <f>'M1 ANNUEL MAQUETTE'!B214</f>
        <v>0</v>
      </c>
      <c r="B214" s="44">
        <f>'M1 ANNUEL MAQUETTE'!C214</f>
        <v>0</v>
      </c>
      <c r="C214" s="43">
        <f>'M1 ANNUEL MAQUETTE'!F214</f>
        <v>0</v>
      </c>
      <c r="D214" s="41"/>
      <c r="E214" s="41"/>
      <c r="F214" s="41"/>
      <c r="G214" s="41"/>
      <c r="H214" s="41"/>
      <c r="I214" s="41"/>
      <c r="J214" s="41"/>
      <c r="K214" s="41"/>
      <c r="L214" s="41"/>
      <c r="M214" s="41"/>
      <c r="N214" s="41"/>
      <c r="O214" s="41"/>
      <c r="P214" s="41"/>
      <c r="Q214" s="41"/>
      <c r="R214" s="41"/>
      <c r="S214" s="7"/>
      <c r="T214" s="1"/>
    </row>
    <row r="215" spans="1:20" ht="30.6" customHeight="1" x14ac:dyDescent="0.25">
      <c r="A215" s="44">
        <f>'M1 ANNUEL MAQUETTE'!B215</f>
        <v>0</v>
      </c>
      <c r="B215" s="44">
        <f>'M1 ANNUEL MAQUETTE'!C215</f>
        <v>0</v>
      </c>
      <c r="C215" s="43">
        <f>'M1 ANNUEL MAQUETTE'!F215</f>
        <v>0</v>
      </c>
      <c r="D215" s="41"/>
      <c r="E215" s="41"/>
      <c r="F215" s="41"/>
      <c r="G215" s="41"/>
      <c r="H215" s="41"/>
      <c r="I215" s="41"/>
      <c r="J215" s="41"/>
      <c r="K215" s="41"/>
      <c r="L215" s="41"/>
      <c r="M215" s="41"/>
      <c r="N215" s="41"/>
      <c r="O215" s="41"/>
      <c r="P215" s="41"/>
      <c r="Q215" s="41"/>
      <c r="R215" s="41"/>
      <c r="S215" s="7"/>
      <c r="T215" s="1"/>
    </row>
    <row r="216" spans="1:20" ht="30.6" customHeight="1" x14ac:dyDescent="0.25">
      <c r="A216" s="44">
        <f>'M1 ANNUEL MAQUETTE'!B216</f>
        <v>0</v>
      </c>
      <c r="B216" s="44">
        <f>'M1 ANNUEL MAQUETTE'!C216</f>
        <v>0</v>
      </c>
      <c r="C216" s="43">
        <f>'M1 ANNUEL MAQUETTE'!F216</f>
        <v>0</v>
      </c>
      <c r="D216" s="41"/>
      <c r="E216" s="41"/>
      <c r="F216" s="41"/>
      <c r="G216" s="41"/>
      <c r="H216" s="41"/>
      <c r="I216" s="41"/>
      <c r="J216" s="41"/>
      <c r="K216" s="41"/>
      <c r="L216" s="41"/>
      <c r="M216" s="41"/>
      <c r="N216" s="41"/>
      <c r="O216" s="41"/>
      <c r="P216" s="41"/>
      <c r="Q216" s="41"/>
      <c r="R216" s="41"/>
      <c r="S216" s="7"/>
      <c r="T216" s="1"/>
    </row>
    <row r="217" spans="1:20" ht="30.6" customHeight="1" x14ac:dyDescent="0.25">
      <c r="A217" s="44">
        <f>'M1 ANNUEL MAQUETTE'!B217</f>
        <v>0</v>
      </c>
      <c r="B217" s="44">
        <f>'M1 ANNUEL MAQUETTE'!C217</f>
        <v>0</v>
      </c>
      <c r="C217" s="43">
        <f>'M1 ANNUEL MAQUETTE'!F217</f>
        <v>0</v>
      </c>
      <c r="D217" s="41"/>
      <c r="E217" s="41"/>
      <c r="F217" s="41"/>
      <c r="G217" s="41"/>
      <c r="H217" s="41"/>
      <c r="I217" s="41"/>
      <c r="J217" s="41"/>
      <c r="K217" s="41"/>
      <c r="L217" s="41"/>
      <c r="M217" s="41"/>
      <c r="N217" s="41"/>
      <c r="O217" s="41"/>
      <c r="P217" s="41"/>
      <c r="Q217" s="41"/>
      <c r="R217" s="41"/>
      <c r="S217" s="7"/>
      <c r="T217" s="1"/>
    </row>
    <row r="218" spans="1:20" ht="30.6" customHeight="1" x14ac:dyDescent="0.25">
      <c r="A218" s="44">
        <f>'M1 ANNUEL MAQUETTE'!B218</f>
        <v>0</v>
      </c>
      <c r="B218" s="44">
        <f>'M1 ANNUEL MAQUETTE'!C218</f>
        <v>0</v>
      </c>
      <c r="C218" s="43">
        <f>'M1 ANNUEL MAQUETTE'!F218</f>
        <v>0</v>
      </c>
      <c r="D218" s="41"/>
      <c r="E218" s="41"/>
      <c r="F218" s="41"/>
      <c r="G218" s="41"/>
      <c r="H218" s="41"/>
      <c r="I218" s="41"/>
      <c r="J218" s="41"/>
      <c r="K218" s="41"/>
      <c r="L218" s="41"/>
      <c r="M218" s="41"/>
      <c r="N218" s="41"/>
      <c r="O218" s="41"/>
      <c r="P218" s="41"/>
      <c r="Q218" s="41"/>
      <c r="R218" s="41"/>
      <c r="S218" s="7"/>
      <c r="T218" s="1"/>
    </row>
    <row r="219" spans="1:20" ht="30.6" customHeight="1" x14ac:dyDescent="0.25">
      <c r="A219" s="44">
        <f>'M1 ANNUEL MAQUETTE'!B219</f>
        <v>0</v>
      </c>
      <c r="B219" s="44">
        <f>'M1 ANNUEL MAQUETTE'!C219</f>
        <v>0</v>
      </c>
      <c r="C219" s="43">
        <f>'M1 ANNUEL MAQUETTE'!F219</f>
        <v>0</v>
      </c>
      <c r="D219" s="41"/>
      <c r="E219" s="41"/>
      <c r="F219" s="41"/>
      <c r="G219" s="41"/>
      <c r="H219" s="41"/>
      <c r="I219" s="41"/>
      <c r="J219" s="41"/>
      <c r="K219" s="41"/>
      <c r="L219" s="41"/>
      <c r="M219" s="41"/>
      <c r="N219" s="41"/>
      <c r="O219" s="41"/>
      <c r="P219" s="41"/>
      <c r="Q219" s="41"/>
      <c r="R219" s="41"/>
      <c r="S219" s="7"/>
      <c r="T219" s="1"/>
    </row>
    <row r="220" spans="1:20" ht="30.6" customHeight="1" x14ac:dyDescent="0.25">
      <c r="A220" s="44">
        <f>'M1 ANNUEL MAQUETTE'!B220</f>
        <v>0</v>
      </c>
      <c r="B220" s="44">
        <f>'M1 ANNUEL MAQUETTE'!C220</f>
        <v>0</v>
      </c>
      <c r="C220" s="43">
        <f>'M1 ANNUEL MAQUETTE'!F220</f>
        <v>0</v>
      </c>
      <c r="D220" s="41"/>
      <c r="E220" s="41"/>
      <c r="F220" s="41"/>
      <c r="G220" s="41"/>
      <c r="H220" s="41"/>
      <c r="I220" s="41"/>
      <c r="J220" s="41"/>
      <c r="K220" s="41"/>
      <c r="L220" s="41"/>
      <c r="M220" s="41"/>
      <c r="N220" s="41"/>
      <c r="O220" s="41"/>
      <c r="P220" s="41"/>
      <c r="Q220" s="41"/>
      <c r="R220" s="41"/>
      <c r="S220" s="7"/>
      <c r="T220" s="1"/>
    </row>
    <row r="221" spans="1:20" ht="30.6" customHeight="1" x14ac:dyDescent="0.25">
      <c r="A221" s="44">
        <f>'M1 ANNUEL MAQUETTE'!B221</f>
        <v>0</v>
      </c>
      <c r="B221" s="44">
        <f>'M1 ANNUEL MAQUETTE'!C221</f>
        <v>0</v>
      </c>
      <c r="C221" s="43">
        <f>'M1 ANNUEL MAQUETTE'!F221</f>
        <v>0</v>
      </c>
      <c r="D221" s="41"/>
      <c r="E221" s="41"/>
      <c r="F221" s="41"/>
      <c r="G221" s="41"/>
      <c r="H221" s="41"/>
      <c r="I221" s="41"/>
      <c r="J221" s="41"/>
      <c r="K221" s="41"/>
      <c r="L221" s="41"/>
      <c r="M221" s="41"/>
      <c r="N221" s="41"/>
      <c r="O221" s="41"/>
      <c r="P221" s="41"/>
      <c r="Q221" s="41"/>
      <c r="R221" s="41"/>
      <c r="S221" s="7"/>
      <c r="T221" s="1"/>
    </row>
    <row r="222" spans="1:20" ht="30.6" customHeight="1" x14ac:dyDescent="0.25">
      <c r="A222" s="44">
        <f>'M1 ANNUEL MAQUETTE'!B222</f>
        <v>0</v>
      </c>
      <c r="B222" s="44">
        <f>'M1 ANNUEL MAQUETTE'!C222</f>
        <v>0</v>
      </c>
      <c r="C222" s="43">
        <f>'M1 ANNUEL MAQUETTE'!F222</f>
        <v>0</v>
      </c>
      <c r="D222" s="41"/>
      <c r="E222" s="41"/>
      <c r="F222" s="41"/>
      <c r="G222" s="41"/>
      <c r="H222" s="41"/>
      <c r="I222" s="41"/>
      <c r="J222" s="41"/>
      <c r="K222" s="41"/>
      <c r="L222" s="41"/>
      <c r="M222" s="41"/>
      <c r="N222" s="41"/>
      <c r="O222" s="41"/>
      <c r="P222" s="41"/>
      <c r="Q222" s="41"/>
      <c r="R222" s="41"/>
      <c r="S222" s="7"/>
      <c r="T222" s="1"/>
    </row>
    <row r="223" spans="1:20" ht="30.6" customHeight="1" x14ac:dyDescent="0.25">
      <c r="A223" s="44">
        <f>'M1 ANNUEL MAQUETTE'!B223</f>
        <v>0</v>
      </c>
      <c r="B223" s="44">
        <f>'M1 ANNUEL MAQUETTE'!C223</f>
        <v>0</v>
      </c>
      <c r="C223" s="43">
        <f>'M1 ANNUEL MAQUETTE'!F223</f>
        <v>0</v>
      </c>
      <c r="D223" s="41"/>
      <c r="E223" s="41"/>
      <c r="F223" s="41"/>
      <c r="G223" s="41"/>
      <c r="H223" s="41"/>
      <c r="I223" s="41"/>
      <c r="J223" s="41"/>
      <c r="K223" s="41"/>
      <c r="L223" s="41"/>
      <c r="M223" s="41"/>
      <c r="N223" s="41"/>
      <c r="O223" s="41"/>
      <c r="P223" s="41"/>
      <c r="Q223" s="41"/>
      <c r="R223" s="41"/>
      <c r="S223" s="7"/>
      <c r="T223" s="1"/>
    </row>
    <row r="224" spans="1:20" ht="30.6" customHeight="1" x14ac:dyDescent="0.25">
      <c r="A224" s="44">
        <f>'M1 ANNUEL MAQUETTE'!B224</f>
        <v>0</v>
      </c>
      <c r="B224" s="44">
        <f>'M1 ANNUEL MAQUETTE'!C224</f>
        <v>0</v>
      </c>
      <c r="C224" s="43">
        <f>'M1 ANNUEL MAQUETTE'!F224</f>
        <v>0</v>
      </c>
      <c r="D224" s="41"/>
      <c r="E224" s="41"/>
      <c r="F224" s="41"/>
      <c r="G224" s="41"/>
      <c r="H224" s="41"/>
      <c r="I224" s="41"/>
      <c r="J224" s="41"/>
      <c r="K224" s="41"/>
      <c r="L224" s="41"/>
      <c r="M224" s="41"/>
      <c r="N224" s="41"/>
      <c r="O224" s="41"/>
      <c r="P224" s="41"/>
      <c r="Q224" s="41"/>
      <c r="R224" s="41"/>
      <c r="S224" s="7"/>
      <c r="T224" s="1"/>
    </row>
    <row r="225" spans="1:20" ht="30.6" customHeight="1" x14ac:dyDescent="0.25">
      <c r="A225" s="44">
        <f>'M1 ANNUEL MAQUETTE'!B225</f>
        <v>0</v>
      </c>
      <c r="B225" s="44">
        <f>'M1 ANNUEL MAQUETTE'!C225</f>
        <v>0</v>
      </c>
      <c r="C225" s="43">
        <f>'M1 ANNUEL MAQUETTE'!F225</f>
        <v>0</v>
      </c>
      <c r="D225" s="41"/>
      <c r="E225" s="41"/>
      <c r="F225" s="41"/>
      <c r="G225" s="41"/>
      <c r="H225" s="41"/>
      <c r="I225" s="41"/>
      <c r="J225" s="41"/>
      <c r="K225" s="41"/>
      <c r="L225" s="41"/>
      <c r="M225" s="41"/>
      <c r="N225" s="41"/>
      <c r="O225" s="41"/>
      <c r="P225" s="41"/>
      <c r="Q225" s="41"/>
      <c r="R225" s="41"/>
      <c r="S225" s="7"/>
      <c r="T225" s="1"/>
    </row>
    <row r="226" spans="1:20" ht="30.6" customHeight="1" x14ac:dyDescent="0.25">
      <c r="A226" s="44">
        <f>'M1 ANNUEL MAQUETTE'!B226</f>
        <v>0</v>
      </c>
      <c r="B226" s="44">
        <f>'M1 ANNUEL MAQUETTE'!C226</f>
        <v>0</v>
      </c>
      <c r="C226" s="43">
        <f>'M1 ANNUEL MAQUETTE'!F226</f>
        <v>0</v>
      </c>
      <c r="D226" s="41"/>
      <c r="E226" s="41"/>
      <c r="F226" s="41"/>
      <c r="G226" s="41"/>
      <c r="H226" s="41"/>
      <c r="I226" s="41"/>
      <c r="J226" s="41"/>
      <c r="K226" s="41"/>
      <c r="L226" s="41"/>
      <c r="M226" s="41"/>
      <c r="N226" s="41"/>
      <c r="O226" s="41"/>
      <c r="P226" s="41"/>
      <c r="Q226" s="41"/>
      <c r="R226" s="41"/>
      <c r="S226" s="7"/>
      <c r="T226" s="1"/>
    </row>
    <row r="227" spans="1:20" ht="30.6" customHeight="1" x14ac:dyDescent="0.25">
      <c r="A227" s="44">
        <f>'M1 ANNUEL MAQUETTE'!B227</f>
        <v>0</v>
      </c>
      <c r="B227" s="44">
        <f>'M1 ANNUEL MAQUETTE'!C227</f>
        <v>0</v>
      </c>
      <c r="C227" s="43">
        <f>'M1 ANNUEL MAQUETTE'!F227</f>
        <v>0</v>
      </c>
      <c r="D227" s="41"/>
      <c r="E227" s="41"/>
      <c r="F227" s="41"/>
      <c r="G227" s="41"/>
      <c r="H227" s="41"/>
      <c r="I227" s="41"/>
      <c r="J227" s="41"/>
      <c r="K227" s="41"/>
      <c r="L227" s="41"/>
      <c r="M227" s="41"/>
      <c r="N227" s="41"/>
      <c r="O227" s="41"/>
      <c r="P227" s="41"/>
      <c r="Q227" s="41"/>
      <c r="R227" s="41"/>
      <c r="S227" s="7"/>
      <c r="T227" s="1"/>
    </row>
    <row r="228" spans="1:20" ht="30.6" customHeight="1" x14ac:dyDescent="0.25">
      <c r="A228" s="44">
        <f>'M1 ANNUEL MAQUETTE'!B228</f>
        <v>0</v>
      </c>
      <c r="B228" s="44">
        <f>'M1 ANNUEL MAQUETTE'!C228</f>
        <v>0</v>
      </c>
      <c r="C228" s="43">
        <f>'M1 ANNUEL MAQUETTE'!F228</f>
        <v>0</v>
      </c>
      <c r="D228" s="41"/>
      <c r="E228" s="41"/>
      <c r="F228" s="41"/>
      <c r="G228" s="41"/>
      <c r="H228" s="41"/>
      <c r="I228" s="41"/>
      <c r="J228" s="41"/>
      <c r="K228" s="41"/>
      <c r="L228" s="41"/>
      <c r="M228" s="41"/>
      <c r="N228" s="41"/>
      <c r="O228" s="41"/>
      <c r="P228" s="41"/>
      <c r="Q228" s="41"/>
      <c r="R228" s="41"/>
      <c r="S228" s="7"/>
      <c r="T228" s="1"/>
    </row>
    <row r="229" spans="1:20" ht="30.6" customHeight="1" x14ac:dyDescent="0.25">
      <c r="A229" s="44">
        <f>'M1 ANNUEL MAQUETTE'!B229</f>
        <v>0</v>
      </c>
      <c r="B229" s="44">
        <f>'M1 ANNUEL MAQUETTE'!C229</f>
        <v>0</v>
      </c>
      <c r="C229" s="43">
        <f>'M1 ANNUEL MAQUETTE'!F229</f>
        <v>0</v>
      </c>
      <c r="D229" s="41"/>
      <c r="E229" s="41"/>
      <c r="F229" s="41"/>
      <c r="G229" s="41"/>
      <c r="H229" s="41"/>
      <c r="I229" s="41"/>
      <c r="J229" s="41"/>
      <c r="K229" s="41"/>
      <c r="L229" s="41"/>
      <c r="M229" s="41"/>
      <c r="N229" s="41"/>
      <c r="O229" s="41"/>
      <c r="P229" s="41"/>
      <c r="Q229" s="41"/>
      <c r="R229" s="41"/>
      <c r="S229" s="7"/>
      <c r="T229" s="1"/>
    </row>
    <row r="230" spans="1:20" ht="30.6" customHeight="1" x14ac:dyDescent="0.25">
      <c r="A230" s="44">
        <f>'M1 ANNUEL MAQUETTE'!B230</f>
        <v>0</v>
      </c>
      <c r="B230" s="44">
        <f>'M1 ANNUEL MAQUETTE'!C230</f>
        <v>0</v>
      </c>
      <c r="C230" s="43">
        <f>'M1 ANNUEL MAQUETTE'!F230</f>
        <v>0</v>
      </c>
      <c r="D230" s="41"/>
      <c r="E230" s="41"/>
      <c r="F230" s="41"/>
      <c r="G230" s="41"/>
      <c r="H230" s="41"/>
      <c r="I230" s="41"/>
      <c r="J230" s="41"/>
      <c r="K230" s="41"/>
      <c r="L230" s="41"/>
      <c r="M230" s="41"/>
      <c r="N230" s="41"/>
      <c r="O230" s="41"/>
      <c r="P230" s="41"/>
      <c r="Q230" s="41"/>
      <c r="R230" s="41"/>
      <c r="S230" s="7"/>
      <c r="T230" s="1"/>
    </row>
    <row r="231" spans="1:20" ht="30.6" customHeight="1" x14ac:dyDescent="0.25">
      <c r="A231" s="44">
        <f>'M1 ANNUEL MAQUETTE'!B231</f>
        <v>0</v>
      </c>
      <c r="B231" s="44">
        <f>'M1 ANNUEL MAQUETTE'!C231</f>
        <v>0</v>
      </c>
      <c r="C231" s="43">
        <f>'M1 ANNUEL MAQUETTE'!F231</f>
        <v>0</v>
      </c>
      <c r="D231" s="41"/>
      <c r="E231" s="41"/>
      <c r="F231" s="41"/>
      <c r="G231" s="41"/>
      <c r="H231" s="41"/>
      <c r="I231" s="41"/>
      <c r="J231" s="41"/>
      <c r="K231" s="41"/>
      <c r="L231" s="41"/>
      <c r="M231" s="41"/>
      <c r="N231" s="41"/>
      <c r="O231" s="41"/>
      <c r="P231" s="41"/>
      <c r="Q231" s="41"/>
      <c r="R231" s="41"/>
      <c r="S231" s="7"/>
      <c r="T231" s="1"/>
    </row>
    <row r="232" spans="1:20" ht="30.6" customHeight="1" x14ac:dyDescent="0.25">
      <c r="A232" s="44">
        <f>'M1 ANNUEL MAQUETTE'!B232</f>
        <v>0</v>
      </c>
      <c r="B232" s="44">
        <f>'M1 ANNUEL MAQUETTE'!C232</f>
        <v>0</v>
      </c>
      <c r="C232" s="43">
        <f>'M1 ANNUEL MAQUETTE'!F232</f>
        <v>0</v>
      </c>
      <c r="D232" s="41"/>
      <c r="E232" s="41"/>
      <c r="F232" s="41"/>
      <c r="G232" s="41"/>
      <c r="H232" s="41"/>
      <c r="I232" s="41"/>
      <c r="J232" s="41"/>
      <c r="K232" s="41"/>
      <c r="L232" s="41"/>
      <c r="M232" s="41"/>
      <c r="N232" s="41"/>
      <c r="O232" s="41"/>
      <c r="P232" s="41"/>
      <c r="Q232" s="41"/>
      <c r="R232" s="41"/>
      <c r="S232" s="7"/>
      <c r="T232" s="1"/>
    </row>
    <row r="233" spans="1:20" ht="30.6" customHeight="1" x14ac:dyDescent="0.25">
      <c r="A233" s="44">
        <f>'M1 ANNUEL MAQUETTE'!B233</f>
        <v>0</v>
      </c>
      <c r="B233" s="44">
        <f>'M1 ANNUEL MAQUETTE'!C233</f>
        <v>0</v>
      </c>
      <c r="C233" s="43">
        <f>'M1 ANNUEL MAQUETTE'!F233</f>
        <v>0</v>
      </c>
      <c r="D233" s="41"/>
      <c r="E233" s="41"/>
      <c r="F233" s="41"/>
      <c r="G233" s="41"/>
      <c r="H233" s="41"/>
      <c r="I233" s="41"/>
      <c r="J233" s="41"/>
      <c r="K233" s="41"/>
      <c r="L233" s="41"/>
      <c r="M233" s="41"/>
      <c r="N233" s="41"/>
      <c r="O233" s="41"/>
      <c r="P233" s="41"/>
      <c r="Q233" s="41"/>
      <c r="R233" s="41"/>
      <c r="S233" s="7"/>
      <c r="T233" s="1"/>
    </row>
    <row r="234" spans="1:20" ht="30.6" customHeight="1" x14ac:dyDescent="0.25">
      <c r="A234" s="44">
        <f>'M1 ANNUEL MAQUETTE'!B234</f>
        <v>0</v>
      </c>
      <c r="B234" s="44">
        <f>'M1 ANNUEL MAQUETTE'!C234</f>
        <v>0</v>
      </c>
      <c r="C234" s="43">
        <f>'M1 ANNUEL MAQUETTE'!F234</f>
        <v>0</v>
      </c>
      <c r="D234" s="41"/>
      <c r="E234" s="41"/>
      <c r="F234" s="41"/>
      <c r="G234" s="41"/>
      <c r="H234" s="41"/>
      <c r="I234" s="41"/>
      <c r="J234" s="41"/>
      <c r="K234" s="41"/>
      <c r="L234" s="41"/>
      <c r="M234" s="41"/>
      <c r="N234" s="41"/>
      <c r="O234" s="41"/>
      <c r="P234" s="41"/>
      <c r="Q234" s="41"/>
      <c r="R234" s="41"/>
      <c r="S234" s="7"/>
      <c r="T234" s="1"/>
    </row>
    <row r="235" spans="1:20" ht="30.6" customHeight="1" x14ac:dyDescent="0.25">
      <c r="A235" s="44">
        <f>'M1 ANNUEL MAQUETTE'!B235</f>
        <v>0</v>
      </c>
      <c r="B235" s="44">
        <f>'M1 ANNUEL MAQUETTE'!C235</f>
        <v>0</v>
      </c>
      <c r="C235" s="43">
        <f>'M1 ANNUEL MAQUETTE'!F235</f>
        <v>0</v>
      </c>
      <c r="D235" s="41"/>
      <c r="E235" s="41"/>
      <c r="F235" s="41"/>
      <c r="G235" s="41"/>
      <c r="H235" s="41"/>
      <c r="I235" s="41"/>
      <c r="J235" s="41"/>
      <c r="K235" s="41"/>
      <c r="L235" s="41"/>
      <c r="M235" s="41"/>
      <c r="N235" s="41"/>
      <c r="O235" s="41"/>
      <c r="P235" s="41"/>
      <c r="Q235" s="41"/>
      <c r="R235" s="41"/>
      <c r="S235" s="7"/>
      <c r="T235" s="1"/>
    </row>
    <row r="236" spans="1:20" ht="30.6" customHeight="1" x14ac:dyDescent="0.25">
      <c r="A236" s="44">
        <f>'M1 ANNUEL MAQUETTE'!B236</f>
        <v>0</v>
      </c>
      <c r="B236" s="44">
        <f>'M1 ANNUEL MAQUETTE'!C236</f>
        <v>0</v>
      </c>
      <c r="C236" s="43">
        <f>'M1 ANNUEL MAQUETTE'!F236</f>
        <v>0</v>
      </c>
      <c r="D236" s="41"/>
      <c r="E236" s="41"/>
      <c r="F236" s="41"/>
      <c r="G236" s="41"/>
      <c r="H236" s="41"/>
      <c r="I236" s="41"/>
      <c r="J236" s="41"/>
      <c r="K236" s="41"/>
      <c r="L236" s="41"/>
      <c r="M236" s="41"/>
      <c r="N236" s="41"/>
      <c r="O236" s="41"/>
      <c r="P236" s="41"/>
      <c r="Q236" s="41"/>
      <c r="R236" s="41"/>
      <c r="S236" s="7"/>
      <c r="T236" s="1"/>
    </row>
    <row r="237" spans="1:20" ht="30.6" customHeight="1" x14ac:dyDescent="0.25">
      <c r="A237" s="44">
        <f>'M1 ANNUEL MAQUETTE'!B237</f>
        <v>0</v>
      </c>
      <c r="B237" s="44">
        <f>'M1 ANNUEL MAQUETTE'!C237</f>
        <v>0</v>
      </c>
      <c r="C237" s="43">
        <f>'M1 ANNUEL MAQUETTE'!F237</f>
        <v>0</v>
      </c>
      <c r="D237" s="41"/>
      <c r="E237" s="41"/>
      <c r="F237" s="41"/>
      <c r="G237" s="41"/>
      <c r="H237" s="41"/>
      <c r="I237" s="41"/>
      <c r="J237" s="41"/>
      <c r="K237" s="41"/>
      <c r="L237" s="41"/>
      <c r="M237" s="41"/>
      <c r="N237" s="41"/>
      <c r="O237" s="41"/>
      <c r="P237" s="41"/>
      <c r="Q237" s="41"/>
      <c r="R237" s="41"/>
      <c r="S237" s="7"/>
      <c r="T237" s="1"/>
    </row>
    <row r="238" spans="1:20" ht="30.6" customHeight="1" x14ac:dyDescent="0.25">
      <c r="A238" s="44">
        <f>'M1 ANNUEL MAQUETTE'!B238</f>
        <v>0</v>
      </c>
      <c r="B238" s="44">
        <f>'M1 ANNUEL MAQUETTE'!C238</f>
        <v>0</v>
      </c>
      <c r="C238" s="43">
        <f>'M1 ANNUEL MAQUETTE'!F238</f>
        <v>0</v>
      </c>
      <c r="D238" s="41"/>
      <c r="E238" s="41"/>
      <c r="F238" s="41"/>
      <c r="G238" s="41"/>
      <c r="H238" s="41"/>
      <c r="I238" s="41"/>
      <c r="J238" s="41"/>
      <c r="K238" s="41"/>
      <c r="L238" s="41"/>
      <c r="M238" s="41"/>
      <c r="N238" s="41"/>
      <c r="O238" s="41"/>
      <c r="P238" s="41"/>
      <c r="Q238" s="41"/>
      <c r="R238" s="41"/>
      <c r="S238" s="7"/>
      <c r="T238" s="1"/>
    </row>
    <row r="239" spans="1:20" ht="30.6" customHeight="1" x14ac:dyDescent="0.25">
      <c r="A239" s="44">
        <f>'M1 ANNUEL MAQUETTE'!B239</f>
        <v>0</v>
      </c>
      <c r="B239" s="44">
        <f>'M1 ANNUEL MAQUETTE'!C239</f>
        <v>0</v>
      </c>
      <c r="C239" s="43">
        <f>'M1 ANNUEL MAQUETTE'!F239</f>
        <v>0</v>
      </c>
      <c r="D239" s="41"/>
      <c r="E239" s="41"/>
      <c r="F239" s="41"/>
      <c r="G239" s="41"/>
      <c r="H239" s="41"/>
      <c r="I239" s="41"/>
      <c r="J239" s="41"/>
      <c r="K239" s="41"/>
      <c r="L239" s="41"/>
      <c r="M239" s="41"/>
      <c r="N239" s="41"/>
      <c r="O239" s="41"/>
      <c r="P239" s="41"/>
      <c r="Q239" s="41"/>
      <c r="R239" s="41"/>
      <c r="S239" s="7"/>
      <c r="T239" s="1"/>
    </row>
    <row r="240" spans="1:20" ht="30.6" customHeight="1" x14ac:dyDescent="0.25">
      <c r="A240" s="44">
        <f>'M1 ANNUEL MAQUETTE'!B240</f>
        <v>0</v>
      </c>
      <c r="B240" s="44">
        <f>'M1 ANNUEL MAQUETTE'!C240</f>
        <v>0</v>
      </c>
      <c r="C240" s="43">
        <f>'M1 ANNUEL MAQUETTE'!F240</f>
        <v>0</v>
      </c>
      <c r="D240" s="41"/>
      <c r="E240" s="41"/>
      <c r="F240" s="41"/>
      <c r="G240" s="41"/>
      <c r="H240" s="41"/>
      <c r="I240" s="41"/>
      <c r="J240" s="41"/>
      <c r="K240" s="41"/>
      <c r="L240" s="41"/>
      <c r="M240" s="41"/>
      <c r="N240" s="41"/>
      <c r="O240" s="41"/>
      <c r="P240" s="41"/>
      <c r="Q240" s="41"/>
      <c r="R240" s="41"/>
      <c r="S240" s="7"/>
      <c r="T240" s="1"/>
    </row>
    <row r="241" spans="1:20" ht="30.6" customHeight="1" x14ac:dyDescent="0.25">
      <c r="A241" s="44">
        <f>'M1 ANNUEL MAQUETTE'!B241</f>
        <v>0</v>
      </c>
      <c r="B241" s="44">
        <f>'M1 ANNUEL MAQUETTE'!C241</f>
        <v>0</v>
      </c>
      <c r="C241" s="43">
        <f>'M1 ANNUEL MAQUETTE'!F241</f>
        <v>0</v>
      </c>
      <c r="D241" s="41"/>
      <c r="E241" s="41"/>
      <c r="F241" s="41"/>
      <c r="G241" s="41"/>
      <c r="H241" s="41"/>
      <c r="I241" s="41"/>
      <c r="J241" s="41"/>
      <c r="K241" s="41"/>
      <c r="L241" s="41"/>
      <c r="M241" s="41"/>
      <c r="N241" s="41"/>
      <c r="O241" s="41"/>
      <c r="P241" s="41"/>
      <c r="Q241" s="41"/>
      <c r="R241" s="41"/>
      <c r="S241" s="7"/>
      <c r="T241" s="1"/>
    </row>
    <row r="242" spans="1:20" ht="30.6" customHeight="1" x14ac:dyDescent="0.25">
      <c r="A242" s="44">
        <f>'M1 ANNUEL MAQUETTE'!B242</f>
        <v>0</v>
      </c>
      <c r="B242" s="44">
        <f>'M1 ANNUEL MAQUETTE'!C242</f>
        <v>0</v>
      </c>
      <c r="C242" s="43">
        <f>'M1 ANNUEL MAQUETTE'!F242</f>
        <v>0</v>
      </c>
      <c r="D242" s="41"/>
      <c r="E242" s="41"/>
      <c r="F242" s="41"/>
      <c r="G242" s="41"/>
      <c r="H242" s="41"/>
      <c r="I242" s="41"/>
      <c r="J242" s="41"/>
      <c r="K242" s="41"/>
      <c r="L242" s="41"/>
      <c r="M242" s="41"/>
      <c r="N242" s="41"/>
      <c r="O242" s="41"/>
      <c r="P242" s="41"/>
      <c r="Q242" s="41"/>
      <c r="R242" s="41"/>
      <c r="S242" s="7"/>
      <c r="T242" s="1"/>
    </row>
    <row r="243" spans="1:20" ht="30.6" customHeight="1" x14ac:dyDescent="0.25">
      <c r="A243" s="44">
        <f>'M1 ANNUEL MAQUETTE'!B243</f>
        <v>0</v>
      </c>
      <c r="B243" s="44">
        <f>'M1 ANNUEL MAQUETTE'!C243</f>
        <v>0</v>
      </c>
      <c r="C243" s="43">
        <f>'M1 ANNUEL MAQUETTE'!F243</f>
        <v>0</v>
      </c>
      <c r="D243" s="41"/>
      <c r="E243" s="41"/>
      <c r="F243" s="41"/>
      <c r="G243" s="41"/>
      <c r="H243" s="41"/>
      <c r="I243" s="41"/>
      <c r="J243" s="41"/>
      <c r="K243" s="41"/>
      <c r="L243" s="41"/>
      <c r="M243" s="41"/>
      <c r="N243" s="41"/>
      <c r="O243" s="41"/>
      <c r="P243" s="41"/>
      <c r="Q243" s="41"/>
      <c r="R243" s="41"/>
      <c r="S243" s="7"/>
      <c r="T243" s="1"/>
    </row>
    <row r="244" spans="1:20" ht="30.6" customHeight="1" x14ac:dyDescent="0.25">
      <c r="A244" s="44">
        <f>'M1 ANNUEL MAQUETTE'!B244</f>
        <v>0</v>
      </c>
      <c r="B244" s="44">
        <f>'M1 ANNUEL MAQUETTE'!C244</f>
        <v>0</v>
      </c>
      <c r="C244" s="43">
        <f>'M1 ANNUEL MAQUETTE'!F244</f>
        <v>0</v>
      </c>
      <c r="D244" s="41"/>
      <c r="E244" s="41"/>
      <c r="F244" s="41"/>
      <c r="G244" s="41"/>
      <c r="H244" s="41"/>
      <c r="I244" s="41"/>
      <c r="J244" s="41"/>
      <c r="K244" s="41"/>
      <c r="L244" s="41"/>
      <c r="M244" s="41"/>
      <c r="N244" s="41"/>
      <c r="O244" s="41"/>
      <c r="P244" s="41"/>
      <c r="Q244" s="41"/>
      <c r="R244" s="41"/>
      <c r="S244" s="7"/>
      <c r="T244" s="1"/>
    </row>
    <row r="245" spans="1:20" ht="30.6" customHeight="1" x14ac:dyDescent="0.25">
      <c r="A245" s="44">
        <f>'M1 ANNUEL MAQUETTE'!B245</f>
        <v>0</v>
      </c>
      <c r="B245" s="44">
        <f>'M1 ANNUEL MAQUETTE'!C245</f>
        <v>0</v>
      </c>
      <c r="C245" s="43">
        <f>'M1 ANNUEL MAQUETTE'!F245</f>
        <v>0</v>
      </c>
      <c r="D245" s="41"/>
      <c r="E245" s="41"/>
      <c r="F245" s="41"/>
      <c r="G245" s="41"/>
      <c r="H245" s="41"/>
      <c r="I245" s="41"/>
      <c r="J245" s="41"/>
      <c r="K245" s="41"/>
      <c r="L245" s="41"/>
      <c r="M245" s="41"/>
      <c r="N245" s="41"/>
      <c r="O245" s="41"/>
      <c r="P245" s="41"/>
      <c r="Q245" s="41"/>
      <c r="R245" s="41"/>
      <c r="S245" s="7"/>
      <c r="T245" s="1"/>
    </row>
    <row r="246" spans="1:20" ht="30.6" customHeight="1" x14ac:dyDescent="0.25">
      <c r="A246" s="44">
        <f>'M1 ANNUEL MAQUETTE'!B246</f>
        <v>0</v>
      </c>
      <c r="B246" s="44">
        <f>'M1 ANNUEL MAQUETTE'!C246</f>
        <v>0</v>
      </c>
      <c r="C246" s="43">
        <f>'M1 ANNUEL MAQUETTE'!F246</f>
        <v>0</v>
      </c>
      <c r="D246" s="41"/>
      <c r="E246" s="41"/>
      <c r="F246" s="41"/>
      <c r="G246" s="41"/>
      <c r="H246" s="41"/>
      <c r="I246" s="41"/>
      <c r="J246" s="41"/>
      <c r="K246" s="41"/>
      <c r="L246" s="41"/>
      <c r="M246" s="41"/>
      <c r="N246" s="41"/>
      <c r="O246" s="41"/>
      <c r="P246" s="41"/>
      <c r="Q246" s="41"/>
      <c r="R246" s="41"/>
      <c r="S246" s="7"/>
      <c r="T246" s="1"/>
    </row>
    <row r="247" spans="1:20" ht="30.6" customHeight="1" x14ac:dyDescent="0.25">
      <c r="A247" s="44">
        <f>'M1 ANNUEL MAQUETTE'!B247</f>
        <v>0</v>
      </c>
      <c r="B247" s="44">
        <f>'M1 ANNUEL MAQUETTE'!C247</f>
        <v>0</v>
      </c>
      <c r="C247" s="43">
        <f>'M1 ANNUEL MAQUETTE'!F247</f>
        <v>0</v>
      </c>
      <c r="D247" s="41"/>
      <c r="E247" s="41"/>
      <c r="F247" s="41"/>
      <c r="G247" s="41"/>
      <c r="H247" s="41"/>
      <c r="I247" s="41"/>
      <c r="J247" s="41"/>
      <c r="K247" s="41"/>
      <c r="L247" s="41"/>
      <c r="M247" s="41"/>
      <c r="N247" s="41"/>
      <c r="O247" s="41"/>
      <c r="P247" s="41"/>
      <c r="Q247" s="41"/>
      <c r="R247" s="41"/>
      <c r="S247" s="7"/>
      <c r="T247" s="1"/>
    </row>
    <row r="248" spans="1:20" ht="30.6" customHeight="1" x14ac:dyDescent="0.25">
      <c r="A248" s="44">
        <f>'M1 ANNUEL MAQUETTE'!B248</f>
        <v>0</v>
      </c>
      <c r="B248" s="44">
        <f>'M1 ANNUEL MAQUETTE'!C248</f>
        <v>0</v>
      </c>
      <c r="C248" s="43">
        <f>'M1 ANNUEL MAQUETTE'!F248</f>
        <v>0</v>
      </c>
      <c r="D248" s="41"/>
      <c r="E248" s="41"/>
      <c r="F248" s="41"/>
      <c r="G248" s="41"/>
      <c r="H248" s="41"/>
      <c r="I248" s="41"/>
      <c r="J248" s="41"/>
      <c r="K248" s="41"/>
      <c r="L248" s="41"/>
      <c r="M248" s="41"/>
      <c r="N248" s="41"/>
      <c r="O248" s="41"/>
      <c r="P248" s="41"/>
      <c r="Q248" s="41"/>
      <c r="R248" s="41"/>
      <c r="S248" s="7"/>
      <c r="T248" s="1"/>
    </row>
    <row r="249" spans="1:20" ht="30.6" customHeight="1" x14ac:dyDescent="0.25">
      <c r="A249" s="44">
        <f>'M1 ANNUEL MAQUETTE'!B249</f>
        <v>0</v>
      </c>
      <c r="B249" s="44">
        <f>'M1 ANNUEL MAQUETTE'!C249</f>
        <v>0</v>
      </c>
      <c r="C249" s="43">
        <f>'M1 ANNUEL MAQUETTE'!F249</f>
        <v>0</v>
      </c>
      <c r="D249" s="41"/>
      <c r="E249" s="41"/>
      <c r="F249" s="41"/>
      <c r="G249" s="41"/>
      <c r="H249" s="41"/>
      <c r="I249" s="41"/>
      <c r="J249" s="41"/>
      <c r="K249" s="41"/>
      <c r="L249" s="41"/>
      <c r="M249" s="41"/>
      <c r="N249" s="41"/>
      <c r="O249" s="41"/>
      <c r="P249" s="41"/>
      <c r="Q249" s="41"/>
      <c r="R249" s="41"/>
      <c r="S249" s="7"/>
      <c r="T249" s="1"/>
    </row>
    <row r="250" spans="1:20" ht="30.6" customHeight="1" x14ac:dyDescent="0.25">
      <c r="A250" s="44">
        <f>'M1 ANNUEL MAQUETTE'!B250</f>
        <v>0</v>
      </c>
      <c r="B250" s="44">
        <f>'M1 ANNUEL MAQUETTE'!C250</f>
        <v>0</v>
      </c>
      <c r="C250" s="43">
        <f>'M1 ANNUEL MAQUETTE'!F250</f>
        <v>0</v>
      </c>
      <c r="D250" s="41"/>
      <c r="E250" s="41"/>
      <c r="F250" s="41"/>
      <c r="G250" s="41"/>
      <c r="H250" s="41"/>
      <c r="I250" s="41"/>
      <c r="J250" s="41"/>
      <c r="K250" s="41"/>
      <c r="L250" s="41"/>
      <c r="M250" s="41"/>
      <c r="N250" s="41"/>
      <c r="O250" s="41"/>
      <c r="P250" s="41"/>
      <c r="Q250" s="41"/>
      <c r="R250" s="41"/>
      <c r="S250" s="7"/>
      <c r="T250" s="1"/>
    </row>
    <row r="251" spans="1:20" ht="30.6" customHeight="1" x14ac:dyDescent="0.25">
      <c r="A251" s="44">
        <f>'M1 ANNUEL MAQUETTE'!B251</f>
        <v>0</v>
      </c>
      <c r="B251" s="44">
        <f>'M1 ANNUEL MAQUETTE'!C251</f>
        <v>0</v>
      </c>
      <c r="C251" s="43">
        <f>'M1 ANNUEL MAQUETTE'!F251</f>
        <v>0</v>
      </c>
      <c r="D251" s="41"/>
      <c r="E251" s="41"/>
      <c r="F251" s="41"/>
      <c r="G251" s="41"/>
      <c r="H251" s="41"/>
      <c r="I251" s="41"/>
      <c r="J251" s="41"/>
      <c r="K251" s="41"/>
      <c r="L251" s="41"/>
      <c r="M251" s="41"/>
      <c r="N251" s="41"/>
      <c r="O251" s="41"/>
      <c r="P251" s="41"/>
      <c r="Q251" s="41"/>
      <c r="R251" s="41"/>
      <c r="S251" s="7"/>
      <c r="T251" s="1"/>
    </row>
    <row r="252" spans="1:20" ht="30.6" customHeight="1" x14ac:dyDescent="0.25">
      <c r="A252" s="44">
        <f>'M1 ANNUEL MAQUETTE'!B252</f>
        <v>0</v>
      </c>
      <c r="B252" s="44">
        <f>'M1 ANNUEL MAQUETTE'!C252</f>
        <v>0</v>
      </c>
      <c r="C252" s="43">
        <f>'M1 ANNUEL MAQUETTE'!F252</f>
        <v>0</v>
      </c>
      <c r="D252" s="41"/>
      <c r="E252" s="41"/>
      <c r="F252" s="41"/>
      <c r="G252" s="41"/>
      <c r="H252" s="41"/>
      <c r="I252" s="41"/>
      <c r="J252" s="41"/>
      <c r="K252" s="41"/>
      <c r="L252" s="41"/>
      <c r="M252" s="41"/>
      <c r="N252" s="41"/>
      <c r="O252" s="41"/>
      <c r="P252" s="41"/>
      <c r="Q252" s="41"/>
      <c r="R252" s="41"/>
      <c r="S252" s="7"/>
      <c r="T252" s="1"/>
    </row>
    <row r="253" spans="1:20" ht="30.6" customHeight="1" x14ac:dyDescent="0.25">
      <c r="A253" s="44">
        <f>'M1 ANNUEL MAQUETTE'!B253</f>
        <v>0</v>
      </c>
      <c r="B253" s="44">
        <f>'M1 ANNUEL MAQUETTE'!C253</f>
        <v>0</v>
      </c>
      <c r="C253" s="43">
        <f>'M1 ANNUEL MAQUETTE'!F253</f>
        <v>0</v>
      </c>
      <c r="D253" s="41"/>
      <c r="E253" s="41"/>
      <c r="F253" s="41"/>
      <c r="G253" s="41"/>
      <c r="H253" s="41"/>
      <c r="I253" s="41"/>
      <c r="J253" s="41"/>
      <c r="K253" s="41"/>
      <c r="L253" s="41"/>
      <c r="M253" s="41"/>
      <c r="N253" s="41"/>
      <c r="O253" s="41"/>
      <c r="P253" s="41"/>
      <c r="Q253" s="41"/>
      <c r="R253" s="41"/>
      <c r="S253" s="7"/>
      <c r="T253" s="1"/>
    </row>
    <row r="254" spans="1:20" ht="30.6" customHeight="1" x14ac:dyDescent="0.25">
      <c r="A254" s="44">
        <f>'M1 ANNUEL MAQUETTE'!B254</f>
        <v>0</v>
      </c>
      <c r="B254" s="44">
        <f>'M1 ANNUEL MAQUETTE'!C254</f>
        <v>0</v>
      </c>
      <c r="C254" s="43">
        <f>'M1 ANNUEL MAQUETTE'!F254</f>
        <v>0</v>
      </c>
      <c r="D254" s="41"/>
      <c r="E254" s="41"/>
      <c r="F254" s="41"/>
      <c r="G254" s="41"/>
      <c r="H254" s="41"/>
      <c r="I254" s="41"/>
      <c r="J254" s="41"/>
      <c r="K254" s="41"/>
      <c r="L254" s="41"/>
      <c r="M254" s="41"/>
      <c r="N254" s="41"/>
      <c r="O254" s="41"/>
      <c r="P254" s="41"/>
      <c r="Q254" s="41"/>
      <c r="R254" s="41"/>
      <c r="S254" s="7"/>
      <c r="T254" s="1"/>
    </row>
    <row r="255" spans="1:20" ht="30.6" customHeight="1" x14ac:dyDescent="0.25">
      <c r="A255" s="44">
        <f>'M1 ANNUEL MAQUETTE'!B255</f>
        <v>0</v>
      </c>
      <c r="B255" s="44">
        <f>'M1 ANNUEL MAQUETTE'!C255</f>
        <v>0</v>
      </c>
      <c r="C255" s="43">
        <f>'M1 ANNUEL MAQUETTE'!F255</f>
        <v>0</v>
      </c>
      <c r="D255" s="41"/>
      <c r="E255" s="41"/>
      <c r="F255" s="41"/>
      <c r="G255" s="41"/>
      <c r="H255" s="41"/>
      <c r="I255" s="41"/>
      <c r="J255" s="41"/>
      <c r="K255" s="41"/>
      <c r="L255" s="41"/>
      <c r="M255" s="41"/>
      <c r="N255" s="41"/>
      <c r="O255" s="41"/>
      <c r="P255" s="41"/>
      <c r="Q255" s="41"/>
      <c r="R255" s="41"/>
      <c r="S255" s="7"/>
      <c r="T255" s="1"/>
    </row>
    <row r="256" spans="1:20" ht="30.6" customHeight="1" x14ac:dyDescent="0.25">
      <c r="A256" s="44">
        <f>'M1 ANNUEL MAQUETTE'!B256</f>
        <v>0</v>
      </c>
      <c r="B256" s="44">
        <f>'M1 ANNUEL MAQUETTE'!C256</f>
        <v>0</v>
      </c>
      <c r="C256" s="43">
        <f>'M1 ANNUEL MAQUETTE'!F256</f>
        <v>0</v>
      </c>
      <c r="D256" s="41"/>
      <c r="E256" s="41"/>
      <c r="F256" s="41"/>
      <c r="G256" s="41"/>
      <c r="H256" s="41"/>
      <c r="I256" s="41"/>
      <c r="J256" s="41"/>
      <c r="K256" s="41"/>
      <c r="L256" s="41"/>
      <c r="M256" s="41"/>
      <c r="N256" s="41"/>
      <c r="O256" s="41"/>
      <c r="P256" s="41"/>
      <c r="Q256" s="41"/>
      <c r="R256" s="41"/>
      <c r="S256" s="7"/>
      <c r="T256" s="1"/>
    </row>
    <row r="257" spans="1:20" ht="30.6" customHeight="1" x14ac:dyDescent="0.25">
      <c r="A257" s="44">
        <f>'M1 ANNUEL MAQUETTE'!B257</f>
        <v>0</v>
      </c>
      <c r="B257" s="44">
        <f>'M1 ANNUEL MAQUETTE'!C257</f>
        <v>0</v>
      </c>
      <c r="C257" s="43">
        <f>'M1 ANNUEL MAQUETTE'!F257</f>
        <v>0</v>
      </c>
      <c r="D257" s="41"/>
      <c r="E257" s="41"/>
      <c r="F257" s="41"/>
      <c r="G257" s="41"/>
      <c r="H257" s="41"/>
      <c r="I257" s="41"/>
      <c r="J257" s="41"/>
      <c r="K257" s="41"/>
      <c r="L257" s="41"/>
      <c r="M257" s="41"/>
      <c r="N257" s="41"/>
      <c r="O257" s="41"/>
      <c r="P257" s="41"/>
      <c r="Q257" s="41"/>
      <c r="R257" s="41"/>
      <c r="S257" s="7"/>
      <c r="T257" s="1"/>
    </row>
    <row r="258" spans="1:20" ht="30.6" customHeight="1" x14ac:dyDescent="0.25">
      <c r="A258" s="44">
        <f>'M1 ANNUEL MAQUETTE'!B258</f>
        <v>0</v>
      </c>
      <c r="B258" s="44">
        <f>'M1 ANNUEL MAQUETTE'!C258</f>
        <v>0</v>
      </c>
      <c r="C258" s="43">
        <f>'M1 ANNUEL MAQUETTE'!F258</f>
        <v>0</v>
      </c>
      <c r="D258" s="41"/>
      <c r="E258" s="41"/>
      <c r="F258" s="41"/>
      <c r="G258" s="41"/>
      <c r="H258" s="41"/>
      <c r="I258" s="41"/>
      <c r="J258" s="41"/>
      <c r="K258" s="41"/>
      <c r="L258" s="41"/>
      <c r="M258" s="41"/>
      <c r="N258" s="41"/>
      <c r="O258" s="41"/>
      <c r="P258" s="41"/>
      <c r="Q258" s="41"/>
      <c r="R258" s="41"/>
      <c r="S258" s="7"/>
      <c r="T258" s="1"/>
    </row>
    <row r="259" spans="1:20" ht="30.6" customHeight="1" x14ac:dyDescent="0.25">
      <c r="A259" s="44">
        <f>'M1 ANNUEL MAQUETTE'!B259</f>
        <v>0</v>
      </c>
      <c r="B259" s="44">
        <f>'M1 ANNUEL MAQUETTE'!C259</f>
        <v>0</v>
      </c>
      <c r="C259" s="43">
        <f>'M1 ANNUEL MAQUETTE'!F259</f>
        <v>0</v>
      </c>
      <c r="D259" s="41"/>
      <c r="E259" s="41"/>
      <c r="F259" s="41"/>
      <c r="G259" s="41"/>
      <c r="H259" s="41"/>
      <c r="I259" s="41"/>
      <c r="J259" s="41"/>
      <c r="K259" s="41"/>
      <c r="L259" s="41"/>
      <c r="M259" s="41"/>
      <c r="N259" s="41"/>
      <c r="O259" s="41"/>
      <c r="P259" s="41"/>
      <c r="Q259" s="41"/>
      <c r="R259" s="41"/>
      <c r="S259" s="7"/>
      <c r="T259" s="1"/>
    </row>
    <row r="260" spans="1:20" ht="30.6" customHeight="1" x14ac:dyDescent="0.25">
      <c r="A260" s="44">
        <f>'M1 ANNUEL MAQUETTE'!B260</f>
        <v>0</v>
      </c>
      <c r="B260" s="44">
        <f>'M1 ANNUEL MAQUETTE'!C260</f>
        <v>0</v>
      </c>
      <c r="C260" s="43">
        <f>'M1 ANNUEL MAQUETTE'!F260</f>
        <v>0</v>
      </c>
      <c r="D260" s="41"/>
      <c r="E260" s="41"/>
      <c r="F260" s="41"/>
      <c r="G260" s="41"/>
      <c r="H260" s="41"/>
      <c r="I260" s="41"/>
      <c r="J260" s="41"/>
      <c r="K260" s="41"/>
      <c r="L260" s="41"/>
      <c r="M260" s="41"/>
      <c r="N260" s="41"/>
      <c r="O260" s="41"/>
      <c r="P260" s="41"/>
      <c r="Q260" s="41"/>
      <c r="R260" s="41"/>
      <c r="S260" s="7"/>
      <c r="T260" s="1"/>
    </row>
    <row r="261" spans="1:20" ht="30.6" customHeight="1" x14ac:dyDescent="0.25">
      <c r="A261" s="44">
        <f>'M1 ANNUEL MAQUETTE'!B261</f>
        <v>0</v>
      </c>
      <c r="B261" s="44">
        <f>'M1 ANNUEL MAQUETTE'!C261</f>
        <v>0</v>
      </c>
      <c r="C261" s="43">
        <f>'M1 ANNUEL MAQUETTE'!F261</f>
        <v>0</v>
      </c>
      <c r="D261" s="41"/>
      <c r="E261" s="41"/>
      <c r="F261" s="41"/>
      <c r="G261" s="41"/>
      <c r="H261" s="41"/>
      <c r="I261" s="41"/>
      <c r="J261" s="41"/>
      <c r="K261" s="41"/>
      <c r="L261" s="41"/>
      <c r="M261" s="41"/>
      <c r="N261" s="41"/>
      <c r="O261" s="41"/>
      <c r="P261" s="41"/>
      <c r="Q261" s="41"/>
      <c r="R261" s="41"/>
      <c r="S261" s="7"/>
      <c r="T261" s="1"/>
    </row>
    <row r="262" spans="1:20" ht="30.6" customHeight="1" x14ac:dyDescent="0.25">
      <c r="A262" s="44">
        <f>'M1 ANNUEL MAQUETTE'!B262</f>
        <v>0</v>
      </c>
      <c r="B262" s="44">
        <f>'M1 ANNUEL MAQUETTE'!C262</f>
        <v>0</v>
      </c>
      <c r="C262" s="43">
        <f>'M1 ANNUEL MAQUETTE'!F262</f>
        <v>0</v>
      </c>
      <c r="D262" s="41"/>
      <c r="E262" s="41"/>
      <c r="F262" s="41"/>
      <c r="G262" s="41"/>
      <c r="H262" s="41"/>
      <c r="I262" s="41"/>
      <c r="J262" s="41"/>
      <c r="K262" s="41"/>
      <c r="L262" s="41"/>
      <c r="M262" s="41"/>
      <c r="N262" s="41"/>
      <c r="O262" s="41"/>
      <c r="P262" s="41"/>
      <c r="Q262" s="41"/>
      <c r="R262" s="41"/>
      <c r="S262" s="7"/>
      <c r="T262" s="1"/>
    </row>
    <row r="263" spans="1:20" ht="30.6" customHeight="1" x14ac:dyDescent="0.25">
      <c r="A263" s="44">
        <f>'M1 ANNUEL MAQUETTE'!B263</f>
        <v>0</v>
      </c>
      <c r="B263" s="44">
        <f>'M1 ANNUEL MAQUETTE'!C263</f>
        <v>0</v>
      </c>
      <c r="C263" s="43">
        <f>'M1 ANNUEL MAQUETTE'!F263</f>
        <v>0</v>
      </c>
      <c r="D263" s="41"/>
      <c r="E263" s="41"/>
      <c r="F263" s="41"/>
      <c r="G263" s="41"/>
      <c r="H263" s="41"/>
      <c r="I263" s="41"/>
      <c r="J263" s="41"/>
      <c r="K263" s="41"/>
      <c r="L263" s="41"/>
      <c r="M263" s="41"/>
      <c r="N263" s="41"/>
      <c r="O263" s="41"/>
      <c r="P263" s="41"/>
      <c r="Q263" s="41"/>
      <c r="R263" s="41"/>
      <c r="S263" s="7"/>
      <c r="T263" s="1"/>
    </row>
    <row r="264" spans="1:20" ht="30.6" customHeight="1" x14ac:dyDescent="0.25">
      <c r="A264" s="44">
        <f>'M1 ANNUEL MAQUETTE'!B264</f>
        <v>0</v>
      </c>
      <c r="B264" s="44">
        <f>'M1 ANNUEL MAQUETTE'!C264</f>
        <v>0</v>
      </c>
      <c r="C264" s="43">
        <f>'M1 ANNUEL MAQUETTE'!F264</f>
        <v>0</v>
      </c>
      <c r="D264" s="41"/>
      <c r="E264" s="41"/>
      <c r="F264" s="41"/>
      <c r="G264" s="41"/>
      <c r="H264" s="41"/>
      <c r="I264" s="41"/>
      <c r="J264" s="41"/>
      <c r="K264" s="41"/>
      <c r="L264" s="41"/>
      <c r="M264" s="41"/>
      <c r="N264" s="41"/>
      <c r="O264" s="41"/>
      <c r="P264" s="41"/>
      <c r="Q264" s="41"/>
      <c r="R264" s="41"/>
      <c r="S264" s="7"/>
      <c r="T264" s="1"/>
    </row>
    <row r="265" spans="1:20" ht="30.6" customHeight="1" x14ac:dyDescent="0.25">
      <c r="A265" s="44">
        <f>'M1 ANNUEL MAQUETTE'!B265</f>
        <v>0</v>
      </c>
      <c r="B265" s="44">
        <f>'M1 ANNUEL MAQUETTE'!C265</f>
        <v>0</v>
      </c>
      <c r="C265" s="43">
        <f>'M1 ANNUEL MAQUETTE'!F265</f>
        <v>0</v>
      </c>
      <c r="D265" s="41"/>
      <c r="E265" s="41"/>
      <c r="F265" s="41"/>
      <c r="G265" s="41"/>
      <c r="H265" s="41"/>
      <c r="I265" s="41"/>
      <c r="J265" s="41"/>
      <c r="K265" s="41"/>
      <c r="L265" s="41"/>
      <c r="M265" s="41"/>
      <c r="N265" s="41"/>
      <c r="O265" s="41"/>
      <c r="P265" s="41"/>
      <c r="Q265" s="41"/>
      <c r="R265" s="41"/>
      <c r="S265" s="7"/>
      <c r="T265" s="1"/>
    </row>
    <row r="266" spans="1:20" ht="30.6" customHeight="1" x14ac:dyDescent="0.25">
      <c r="A266" s="44">
        <f>'M1 ANNUEL MAQUETTE'!B266</f>
        <v>0</v>
      </c>
      <c r="B266" s="44">
        <f>'M1 ANNUEL MAQUETTE'!C266</f>
        <v>0</v>
      </c>
      <c r="C266" s="43">
        <f>'M1 ANNUEL MAQUETTE'!F266</f>
        <v>0</v>
      </c>
      <c r="D266" s="41"/>
      <c r="E266" s="41"/>
      <c r="F266" s="41"/>
      <c r="G266" s="41"/>
      <c r="H266" s="41"/>
      <c r="I266" s="41"/>
      <c r="J266" s="41"/>
      <c r="K266" s="41"/>
      <c r="L266" s="41"/>
      <c r="M266" s="41"/>
      <c r="N266" s="41"/>
      <c r="O266" s="41"/>
      <c r="P266" s="41"/>
      <c r="Q266" s="41"/>
      <c r="R266" s="41"/>
      <c r="S266" s="7"/>
      <c r="T266" s="1"/>
    </row>
    <row r="267" spans="1:20" ht="30.6" customHeight="1" x14ac:dyDescent="0.25">
      <c r="A267" s="44">
        <f>'M1 ANNUEL MAQUETTE'!B267</f>
        <v>0</v>
      </c>
      <c r="B267" s="44">
        <f>'M1 ANNUEL MAQUETTE'!C267</f>
        <v>0</v>
      </c>
      <c r="C267" s="43">
        <f>'M1 ANNUEL MAQUETTE'!F267</f>
        <v>0</v>
      </c>
      <c r="D267" s="41"/>
      <c r="E267" s="41"/>
      <c r="F267" s="41"/>
      <c r="G267" s="41"/>
      <c r="H267" s="41"/>
      <c r="I267" s="41"/>
      <c r="J267" s="41"/>
      <c r="K267" s="41"/>
      <c r="L267" s="41"/>
      <c r="M267" s="41"/>
      <c r="N267" s="41"/>
      <c r="O267" s="41"/>
      <c r="P267" s="41"/>
      <c r="Q267" s="41"/>
      <c r="R267" s="41"/>
      <c r="S267" s="7"/>
      <c r="T267" s="1"/>
    </row>
    <row r="268" spans="1:20" ht="30.6" customHeight="1" x14ac:dyDescent="0.25">
      <c r="A268" s="44">
        <f>'M1 ANNUEL MAQUETTE'!B268</f>
        <v>0</v>
      </c>
      <c r="B268" s="44">
        <f>'M1 ANNUEL MAQUETTE'!C268</f>
        <v>0</v>
      </c>
      <c r="C268" s="43">
        <f>'M1 ANNUEL MAQUETTE'!F268</f>
        <v>0</v>
      </c>
      <c r="D268" s="41"/>
      <c r="E268" s="41"/>
      <c r="F268" s="41"/>
      <c r="G268" s="41"/>
      <c r="H268" s="41"/>
      <c r="I268" s="41"/>
      <c r="J268" s="41"/>
      <c r="K268" s="41"/>
      <c r="L268" s="41"/>
      <c r="M268" s="41"/>
      <c r="N268" s="41"/>
      <c r="O268" s="41"/>
      <c r="P268" s="41"/>
      <c r="Q268" s="41"/>
      <c r="R268" s="41"/>
      <c r="S268" s="7"/>
      <c r="T268" s="1"/>
    </row>
    <row r="269" spans="1:20" ht="30.6" customHeight="1" x14ac:dyDescent="0.25">
      <c r="A269" s="44">
        <f>'M1 ANNUEL MAQUETTE'!B269</f>
        <v>0</v>
      </c>
      <c r="B269" s="44">
        <f>'M1 ANNUEL MAQUETTE'!C269</f>
        <v>0</v>
      </c>
      <c r="C269" s="43">
        <f>'M1 ANNUEL MAQUETTE'!F269</f>
        <v>0</v>
      </c>
      <c r="D269" s="41"/>
      <c r="E269" s="41"/>
      <c r="F269" s="41"/>
      <c r="G269" s="41"/>
      <c r="H269" s="41"/>
      <c r="I269" s="41"/>
      <c r="J269" s="41"/>
      <c r="K269" s="41"/>
      <c r="L269" s="41"/>
      <c r="M269" s="41"/>
      <c r="N269" s="41"/>
      <c r="O269" s="41"/>
      <c r="P269" s="41"/>
      <c r="Q269" s="41"/>
      <c r="R269" s="41"/>
      <c r="S269" s="7"/>
      <c r="T269" s="1"/>
    </row>
    <row r="270" spans="1:20" ht="30.6" customHeight="1" x14ac:dyDescent="0.25">
      <c r="A270" s="44">
        <f>'M1 ANNUEL MAQUETTE'!B270</f>
        <v>0</v>
      </c>
      <c r="B270" s="44">
        <f>'M1 ANNUEL MAQUETTE'!C270</f>
        <v>0</v>
      </c>
      <c r="C270" s="43">
        <f>'M1 ANNUEL MAQUETTE'!F270</f>
        <v>0</v>
      </c>
      <c r="D270" s="41"/>
      <c r="E270" s="41"/>
      <c r="F270" s="41"/>
      <c r="G270" s="41"/>
      <c r="H270" s="41"/>
      <c r="I270" s="41"/>
      <c r="J270" s="41"/>
      <c r="K270" s="41"/>
      <c r="L270" s="41"/>
      <c r="M270" s="41"/>
      <c r="N270" s="41"/>
      <c r="O270" s="41"/>
      <c r="P270" s="41"/>
      <c r="Q270" s="41"/>
      <c r="R270" s="41"/>
      <c r="S270" s="7"/>
      <c r="T270" s="1"/>
    </row>
    <row r="271" spans="1:20" ht="30.6" customHeight="1" x14ac:dyDescent="0.25">
      <c r="A271" s="44">
        <f>'M1 ANNUEL MAQUETTE'!B271</f>
        <v>0</v>
      </c>
      <c r="B271" s="44">
        <f>'M1 ANNUEL MAQUETTE'!C271</f>
        <v>0</v>
      </c>
      <c r="C271" s="43">
        <f>'M1 ANNUEL MAQUETTE'!F271</f>
        <v>0</v>
      </c>
      <c r="D271" s="41"/>
      <c r="E271" s="41"/>
      <c r="F271" s="41"/>
      <c r="G271" s="41"/>
      <c r="H271" s="41"/>
      <c r="I271" s="41"/>
      <c r="J271" s="41"/>
      <c r="K271" s="41"/>
      <c r="L271" s="41"/>
      <c r="M271" s="41"/>
      <c r="N271" s="41"/>
      <c r="O271" s="41"/>
      <c r="P271" s="41"/>
      <c r="Q271" s="41"/>
      <c r="R271" s="41"/>
      <c r="S271" s="7"/>
      <c r="T271" s="1"/>
    </row>
    <row r="272" spans="1:20" ht="30.6" customHeight="1" x14ac:dyDescent="0.25">
      <c r="A272" s="44">
        <f>'M1 ANNUEL MAQUETTE'!B272</f>
        <v>0</v>
      </c>
      <c r="B272" s="44">
        <f>'M1 ANNUEL MAQUETTE'!C272</f>
        <v>0</v>
      </c>
      <c r="C272" s="43">
        <f>'M1 ANNUEL MAQUETTE'!F272</f>
        <v>0</v>
      </c>
      <c r="D272" s="41"/>
      <c r="E272" s="41"/>
      <c r="F272" s="41"/>
      <c r="G272" s="41"/>
      <c r="H272" s="41"/>
      <c r="I272" s="41"/>
      <c r="J272" s="41"/>
      <c r="K272" s="41"/>
      <c r="L272" s="41"/>
      <c r="M272" s="41"/>
      <c r="N272" s="41"/>
      <c r="O272" s="41"/>
      <c r="P272" s="41"/>
      <c r="Q272" s="41"/>
      <c r="R272" s="41"/>
      <c r="S272" s="7"/>
      <c r="T272" s="1"/>
    </row>
    <row r="273" spans="1:20" ht="30.6" customHeight="1" x14ac:dyDescent="0.25">
      <c r="A273" s="44">
        <f>'M1 ANNUEL MAQUETTE'!B273</f>
        <v>0</v>
      </c>
      <c r="B273" s="44">
        <f>'M1 ANNUEL MAQUETTE'!C273</f>
        <v>0</v>
      </c>
      <c r="C273" s="43">
        <f>'M1 ANNUEL MAQUETTE'!F273</f>
        <v>0</v>
      </c>
      <c r="D273" s="41"/>
      <c r="E273" s="41"/>
      <c r="F273" s="41"/>
      <c r="G273" s="41"/>
      <c r="H273" s="41"/>
      <c r="I273" s="41"/>
      <c r="J273" s="41"/>
      <c r="K273" s="41"/>
      <c r="L273" s="41"/>
      <c r="M273" s="41"/>
      <c r="N273" s="41"/>
      <c r="O273" s="41"/>
      <c r="P273" s="41"/>
      <c r="Q273" s="41"/>
      <c r="R273" s="41"/>
      <c r="S273" s="7"/>
      <c r="T273" s="1"/>
    </row>
    <row r="274" spans="1:20" ht="30.6" customHeight="1" x14ac:dyDescent="0.25">
      <c r="A274" s="44">
        <f>'M1 ANNUEL MAQUETTE'!B274</f>
        <v>0</v>
      </c>
      <c r="B274" s="44">
        <f>'M1 ANNUEL MAQUETTE'!C274</f>
        <v>0</v>
      </c>
      <c r="C274" s="43">
        <f>'M1 ANNUEL MAQUETTE'!F274</f>
        <v>0</v>
      </c>
      <c r="D274" s="41"/>
      <c r="E274" s="41"/>
      <c r="F274" s="41"/>
      <c r="G274" s="41"/>
      <c r="H274" s="41"/>
      <c r="I274" s="41"/>
      <c r="J274" s="41"/>
      <c r="K274" s="41"/>
      <c r="L274" s="41"/>
      <c r="M274" s="41"/>
      <c r="N274" s="41"/>
      <c r="O274" s="41"/>
      <c r="P274" s="41"/>
      <c r="Q274" s="41"/>
      <c r="R274" s="41"/>
      <c r="S274" s="7"/>
      <c r="T274" s="1"/>
    </row>
    <row r="275" spans="1:20" ht="30.6" customHeight="1" x14ac:dyDescent="0.25">
      <c r="A275" s="44">
        <f>'M1 ANNUEL MAQUETTE'!B275</f>
        <v>0</v>
      </c>
      <c r="B275" s="44">
        <f>'M1 ANNUEL MAQUETTE'!C275</f>
        <v>0</v>
      </c>
      <c r="C275" s="43">
        <f>'M1 ANNUEL MAQUETTE'!F275</f>
        <v>0</v>
      </c>
      <c r="D275" s="41"/>
      <c r="E275" s="41"/>
      <c r="F275" s="41"/>
      <c r="G275" s="41"/>
      <c r="H275" s="41"/>
      <c r="I275" s="41"/>
      <c r="J275" s="41"/>
      <c r="K275" s="41"/>
      <c r="L275" s="41"/>
      <c r="M275" s="41"/>
      <c r="N275" s="41"/>
      <c r="O275" s="41"/>
      <c r="P275" s="41"/>
      <c r="Q275" s="41"/>
      <c r="R275" s="41"/>
      <c r="S275" s="7"/>
      <c r="T275" s="1"/>
    </row>
    <row r="276" spans="1:20" ht="30.6" customHeight="1" x14ac:dyDescent="0.25">
      <c r="A276" s="44">
        <f>'M1 ANNUEL MAQUETTE'!B276</f>
        <v>0</v>
      </c>
      <c r="B276" s="44">
        <f>'M1 ANNUEL MAQUETTE'!C276</f>
        <v>0</v>
      </c>
      <c r="C276" s="43">
        <f>'M1 ANNUEL MAQUETTE'!F276</f>
        <v>0</v>
      </c>
      <c r="D276" s="41"/>
      <c r="E276" s="41"/>
      <c r="F276" s="41"/>
      <c r="G276" s="41"/>
      <c r="H276" s="41"/>
      <c r="I276" s="41"/>
      <c r="J276" s="41"/>
      <c r="K276" s="41"/>
      <c r="L276" s="41"/>
      <c r="M276" s="41"/>
      <c r="N276" s="41"/>
      <c r="O276" s="41"/>
      <c r="P276" s="41"/>
      <c r="Q276" s="41"/>
      <c r="R276" s="41"/>
      <c r="S276" s="7"/>
      <c r="T276" s="1"/>
    </row>
    <row r="277" spans="1:20" ht="30.6" customHeight="1" x14ac:dyDescent="0.25">
      <c r="A277" s="44">
        <f>'M1 ANNUEL MAQUETTE'!B277</f>
        <v>0</v>
      </c>
      <c r="B277" s="44">
        <f>'M1 ANNUEL MAQUETTE'!C277</f>
        <v>0</v>
      </c>
      <c r="C277" s="43">
        <f>'M1 ANNUEL MAQUETTE'!F277</f>
        <v>0</v>
      </c>
      <c r="D277" s="41"/>
      <c r="E277" s="41"/>
      <c r="F277" s="41"/>
      <c r="G277" s="41"/>
      <c r="H277" s="41"/>
      <c r="I277" s="41"/>
      <c r="J277" s="41"/>
      <c r="K277" s="41"/>
      <c r="L277" s="41"/>
      <c r="M277" s="41"/>
      <c r="N277" s="41"/>
      <c r="O277" s="41"/>
      <c r="P277" s="41"/>
      <c r="Q277" s="41"/>
      <c r="R277" s="41"/>
      <c r="S277" s="7"/>
      <c r="T277" s="1"/>
    </row>
    <row r="278" spans="1:20" ht="30.6" customHeight="1" x14ac:dyDescent="0.25">
      <c r="A278" s="44">
        <f>'M1 ANNUEL MAQUETTE'!B278</f>
        <v>0</v>
      </c>
      <c r="B278" s="44">
        <f>'M1 ANNUEL MAQUETTE'!C278</f>
        <v>0</v>
      </c>
      <c r="C278" s="43">
        <f>'M1 ANNUEL MAQUETTE'!F278</f>
        <v>0</v>
      </c>
      <c r="D278" s="41"/>
      <c r="E278" s="41"/>
      <c r="F278" s="41"/>
      <c r="G278" s="41"/>
      <c r="H278" s="41"/>
      <c r="I278" s="41"/>
      <c r="J278" s="41"/>
      <c r="K278" s="41"/>
      <c r="L278" s="41"/>
      <c r="M278" s="41"/>
      <c r="N278" s="41"/>
      <c r="O278" s="41"/>
      <c r="P278" s="41"/>
      <c r="Q278" s="41"/>
      <c r="R278" s="41"/>
      <c r="S278" s="7"/>
      <c r="T278" s="1"/>
    </row>
    <row r="279" spans="1:20" ht="30.6" customHeight="1" x14ac:dyDescent="0.25">
      <c r="A279" s="44">
        <f>'M1 ANNUEL MAQUETTE'!B279</f>
        <v>0</v>
      </c>
      <c r="B279" s="44">
        <f>'M1 ANNUEL MAQUETTE'!C279</f>
        <v>0</v>
      </c>
      <c r="C279" s="43">
        <f>'M1 ANNUEL MAQUETTE'!F279</f>
        <v>0</v>
      </c>
      <c r="D279" s="41"/>
      <c r="E279" s="41"/>
      <c r="F279" s="41"/>
      <c r="G279" s="41"/>
      <c r="H279" s="41"/>
      <c r="I279" s="41"/>
      <c r="J279" s="41"/>
      <c r="K279" s="41"/>
      <c r="L279" s="41"/>
      <c r="M279" s="41"/>
      <c r="N279" s="41"/>
      <c r="O279" s="41"/>
      <c r="P279" s="41"/>
      <c r="Q279" s="41"/>
      <c r="R279" s="41"/>
      <c r="S279" s="7"/>
      <c r="T279" s="1"/>
    </row>
    <row r="280" spans="1:20" ht="30.6" customHeight="1" x14ac:dyDescent="0.25">
      <c r="A280" s="44">
        <f>'M1 ANNUEL MAQUETTE'!B280</f>
        <v>0</v>
      </c>
      <c r="B280" s="44">
        <f>'M1 ANNUEL MAQUETTE'!C280</f>
        <v>0</v>
      </c>
      <c r="C280" s="43">
        <f>'M1 ANNUEL MAQUETTE'!F280</f>
        <v>0</v>
      </c>
      <c r="D280" s="41"/>
      <c r="E280" s="41"/>
      <c r="F280" s="41"/>
      <c r="G280" s="41"/>
      <c r="H280" s="41"/>
      <c r="I280" s="41"/>
      <c r="J280" s="41"/>
      <c r="K280" s="41"/>
      <c r="L280" s="41"/>
      <c r="M280" s="41"/>
      <c r="N280" s="41"/>
      <c r="O280" s="41"/>
      <c r="P280" s="41"/>
      <c r="Q280" s="41"/>
      <c r="R280" s="41"/>
      <c r="S280" s="7"/>
      <c r="T280" s="1"/>
    </row>
    <row r="281" spans="1:20" ht="30.6" customHeight="1" x14ac:dyDescent="0.25">
      <c r="A281" s="44">
        <f>'M1 ANNUEL MAQUETTE'!B281</f>
        <v>0</v>
      </c>
      <c r="B281" s="44">
        <f>'M1 ANNUEL MAQUETTE'!C281</f>
        <v>0</v>
      </c>
      <c r="C281" s="43">
        <f>'M1 ANNUEL MAQUETTE'!F281</f>
        <v>0</v>
      </c>
      <c r="D281" s="41"/>
      <c r="E281" s="41"/>
      <c r="F281" s="41"/>
      <c r="G281" s="41"/>
      <c r="H281" s="41"/>
      <c r="I281" s="41"/>
      <c r="J281" s="41"/>
      <c r="K281" s="41"/>
      <c r="L281" s="41"/>
      <c r="M281" s="41"/>
      <c r="N281" s="41"/>
      <c r="O281" s="41"/>
      <c r="P281" s="41"/>
      <c r="Q281" s="41"/>
      <c r="R281" s="41"/>
      <c r="S281" s="7"/>
      <c r="T281" s="1"/>
    </row>
    <row r="282" spans="1:20" ht="30.6" customHeight="1" x14ac:dyDescent="0.25">
      <c r="A282" s="44">
        <f>'M1 ANNUEL MAQUETTE'!B282</f>
        <v>0</v>
      </c>
      <c r="B282" s="44">
        <f>'M1 ANNUEL MAQUETTE'!C282</f>
        <v>0</v>
      </c>
      <c r="C282" s="43">
        <f>'M1 ANNUEL MAQUETTE'!F282</f>
        <v>0</v>
      </c>
      <c r="D282" s="41"/>
      <c r="E282" s="41"/>
      <c r="F282" s="41"/>
      <c r="G282" s="41"/>
      <c r="H282" s="41"/>
      <c r="I282" s="41"/>
      <c r="J282" s="41"/>
      <c r="K282" s="41"/>
      <c r="L282" s="41"/>
      <c r="M282" s="41"/>
      <c r="N282" s="41"/>
      <c r="O282" s="41"/>
      <c r="P282" s="41"/>
      <c r="Q282" s="41"/>
      <c r="R282" s="41"/>
      <c r="S282" s="7"/>
      <c r="T282" s="1"/>
    </row>
    <row r="283" spans="1:20" ht="30.6" customHeight="1" x14ac:dyDescent="0.25">
      <c r="A283" s="44">
        <f>'M1 ANNUEL MAQUETTE'!B283</f>
        <v>0</v>
      </c>
      <c r="B283" s="44">
        <f>'M1 ANNUEL MAQUETTE'!C283</f>
        <v>0</v>
      </c>
      <c r="C283" s="43">
        <f>'M1 ANNUEL MAQUETTE'!F283</f>
        <v>0</v>
      </c>
      <c r="D283" s="41"/>
      <c r="E283" s="41"/>
      <c r="F283" s="41"/>
      <c r="G283" s="41"/>
      <c r="H283" s="41"/>
      <c r="I283" s="41"/>
      <c r="J283" s="41"/>
      <c r="K283" s="41"/>
      <c r="L283" s="41"/>
      <c r="M283" s="41"/>
      <c r="N283" s="41"/>
      <c r="O283" s="41"/>
      <c r="P283" s="41"/>
      <c r="Q283" s="41"/>
      <c r="R283" s="41"/>
      <c r="S283" s="7"/>
      <c r="T283" s="1"/>
    </row>
    <row r="284" spans="1:20" ht="30.6" customHeight="1" x14ac:dyDescent="0.25">
      <c r="A284" s="44">
        <f>'M1 ANNUEL MAQUETTE'!B284</f>
        <v>0</v>
      </c>
      <c r="B284" s="44">
        <f>'M1 ANNUEL MAQUETTE'!C284</f>
        <v>0</v>
      </c>
      <c r="C284" s="43">
        <f>'M1 ANNUEL MAQUETTE'!F284</f>
        <v>0</v>
      </c>
      <c r="D284" s="41"/>
      <c r="E284" s="41"/>
      <c r="F284" s="41"/>
      <c r="G284" s="41"/>
      <c r="H284" s="41"/>
      <c r="I284" s="41"/>
      <c r="J284" s="41"/>
      <c r="K284" s="41"/>
      <c r="L284" s="41"/>
      <c r="M284" s="41"/>
      <c r="N284" s="41"/>
      <c r="O284" s="41"/>
      <c r="P284" s="41"/>
      <c r="Q284" s="41"/>
      <c r="R284" s="41"/>
      <c r="S284" s="7"/>
      <c r="T284" s="1"/>
    </row>
    <row r="285" spans="1:20" ht="30.6" customHeight="1" x14ac:dyDescent="0.25">
      <c r="A285" s="44">
        <f>'M1 ANNUEL MAQUETTE'!B285</f>
        <v>0</v>
      </c>
      <c r="B285" s="44">
        <f>'M1 ANNUEL MAQUETTE'!C285</f>
        <v>0</v>
      </c>
      <c r="C285" s="43">
        <f>'M1 ANNUEL MAQUETTE'!F285</f>
        <v>0</v>
      </c>
      <c r="D285" s="41"/>
      <c r="E285" s="41"/>
      <c r="F285" s="41"/>
      <c r="G285" s="41"/>
      <c r="H285" s="41"/>
      <c r="I285" s="41"/>
      <c r="J285" s="41"/>
      <c r="K285" s="41"/>
      <c r="L285" s="41"/>
      <c r="M285" s="41"/>
      <c r="N285" s="41"/>
      <c r="O285" s="41"/>
      <c r="P285" s="41"/>
      <c r="Q285" s="41"/>
      <c r="R285" s="41"/>
      <c r="S285" s="7"/>
      <c r="T285" s="1"/>
    </row>
    <row r="286" spans="1:20" ht="30.6" customHeight="1" x14ac:dyDescent="0.25">
      <c r="A286" s="44">
        <f>'M1 ANNUEL MAQUETTE'!B286</f>
        <v>0</v>
      </c>
      <c r="B286" s="44">
        <f>'M1 ANNUEL MAQUETTE'!C286</f>
        <v>0</v>
      </c>
      <c r="C286" s="43">
        <f>'M1 ANNUEL MAQUETTE'!F286</f>
        <v>0</v>
      </c>
      <c r="D286" s="41"/>
      <c r="E286" s="41"/>
      <c r="F286" s="41"/>
      <c r="G286" s="41"/>
      <c r="H286" s="41"/>
      <c r="I286" s="41"/>
      <c r="J286" s="41"/>
      <c r="K286" s="41"/>
      <c r="L286" s="41"/>
      <c r="M286" s="41"/>
      <c r="N286" s="41"/>
      <c r="O286" s="41"/>
      <c r="P286" s="41"/>
      <c r="Q286" s="41"/>
      <c r="R286" s="41"/>
      <c r="S286" s="7"/>
      <c r="T286" s="1"/>
    </row>
    <row r="287" spans="1:20" ht="30.6" customHeight="1" x14ac:dyDescent="0.25">
      <c r="A287" s="44">
        <f>'M1 ANNUEL MAQUETTE'!B287</f>
        <v>0</v>
      </c>
      <c r="B287" s="44">
        <f>'M1 ANNUEL MAQUETTE'!C287</f>
        <v>0</v>
      </c>
      <c r="C287" s="43">
        <f>'M1 ANNUEL MAQUETTE'!F287</f>
        <v>0</v>
      </c>
      <c r="D287" s="41"/>
      <c r="E287" s="41"/>
      <c r="F287" s="41"/>
      <c r="G287" s="41"/>
      <c r="H287" s="41"/>
      <c r="I287" s="41"/>
      <c r="J287" s="41"/>
      <c r="K287" s="41"/>
      <c r="L287" s="41"/>
      <c r="M287" s="41"/>
      <c r="N287" s="41"/>
      <c r="O287" s="41"/>
      <c r="P287" s="41"/>
      <c r="Q287" s="41"/>
      <c r="R287" s="41"/>
      <c r="S287" s="7"/>
      <c r="T287" s="1"/>
    </row>
    <row r="288" spans="1:20" ht="30.6" customHeight="1" x14ac:dyDescent="0.25">
      <c r="A288" s="44">
        <f>'M1 ANNUEL MAQUETTE'!B288</f>
        <v>0</v>
      </c>
      <c r="B288" s="44">
        <f>'M1 ANNUEL MAQUETTE'!C288</f>
        <v>0</v>
      </c>
      <c r="C288" s="43">
        <f>'M1 ANNUEL MAQUETTE'!F288</f>
        <v>0</v>
      </c>
      <c r="D288" s="41"/>
      <c r="E288" s="41"/>
      <c r="F288" s="41"/>
      <c r="G288" s="41"/>
      <c r="H288" s="41"/>
      <c r="I288" s="41"/>
      <c r="J288" s="41"/>
      <c r="K288" s="41"/>
      <c r="L288" s="41"/>
      <c r="M288" s="41"/>
      <c r="N288" s="41"/>
      <c r="O288" s="41"/>
      <c r="P288" s="41"/>
      <c r="Q288" s="41"/>
      <c r="R288" s="41"/>
      <c r="S288" s="7"/>
      <c r="T288" s="1"/>
    </row>
    <row r="289" spans="1:20" ht="30.6" customHeight="1" x14ac:dyDescent="0.25">
      <c r="A289" s="44">
        <f>'M1 ANNUEL MAQUETTE'!B289</f>
        <v>0</v>
      </c>
      <c r="B289" s="44">
        <f>'M1 ANNUEL MAQUETTE'!C289</f>
        <v>0</v>
      </c>
      <c r="C289" s="43">
        <f>'M1 ANNUEL MAQUETTE'!F289</f>
        <v>0</v>
      </c>
      <c r="D289" s="41"/>
      <c r="E289" s="41"/>
      <c r="F289" s="41"/>
      <c r="G289" s="41"/>
      <c r="H289" s="41"/>
      <c r="I289" s="41"/>
      <c r="J289" s="41"/>
      <c r="K289" s="41"/>
      <c r="L289" s="41"/>
      <c r="M289" s="41"/>
      <c r="N289" s="41"/>
      <c r="O289" s="41"/>
      <c r="P289" s="41"/>
      <c r="Q289" s="41"/>
      <c r="R289" s="41"/>
      <c r="S289" s="7"/>
      <c r="T289" s="1"/>
    </row>
    <row r="290" spans="1:20" ht="30.6" customHeight="1" x14ac:dyDescent="0.25">
      <c r="A290" s="44">
        <f>'M1 ANNUEL MAQUETTE'!B290</f>
        <v>0</v>
      </c>
      <c r="B290" s="44">
        <f>'M1 ANNUEL MAQUETTE'!C290</f>
        <v>0</v>
      </c>
      <c r="C290" s="43">
        <f>'M1 ANNUEL MAQUETTE'!F290</f>
        <v>0</v>
      </c>
      <c r="D290" s="41"/>
      <c r="E290" s="41"/>
      <c r="F290" s="41"/>
      <c r="G290" s="41"/>
      <c r="H290" s="41"/>
      <c r="I290" s="41"/>
      <c r="J290" s="41"/>
      <c r="K290" s="41"/>
      <c r="L290" s="41"/>
      <c r="M290" s="41"/>
      <c r="N290" s="41"/>
      <c r="O290" s="41"/>
      <c r="P290" s="41"/>
      <c r="Q290" s="41"/>
      <c r="R290" s="41"/>
      <c r="S290" s="7"/>
      <c r="T290" s="1"/>
    </row>
    <row r="291" spans="1:20" ht="30.6" customHeight="1" x14ac:dyDescent="0.25">
      <c r="A291" s="44">
        <f>'M1 ANNUEL MAQUETTE'!B291</f>
        <v>0</v>
      </c>
      <c r="B291" s="44">
        <f>'M1 ANNUEL MAQUETTE'!C291</f>
        <v>0</v>
      </c>
      <c r="C291" s="43">
        <f>'M1 ANNUEL MAQUETTE'!F291</f>
        <v>0</v>
      </c>
      <c r="D291" s="41"/>
      <c r="E291" s="41"/>
      <c r="F291" s="41"/>
      <c r="G291" s="41"/>
      <c r="H291" s="41"/>
      <c r="I291" s="41"/>
      <c r="J291" s="41"/>
      <c r="K291" s="41"/>
      <c r="L291" s="41"/>
      <c r="M291" s="41"/>
      <c r="N291" s="41"/>
      <c r="O291" s="41"/>
      <c r="P291" s="41"/>
      <c r="Q291" s="41"/>
      <c r="R291" s="41"/>
      <c r="S291" s="7"/>
      <c r="T291" s="1"/>
    </row>
    <row r="292" spans="1:20" ht="30.6" customHeight="1" x14ac:dyDescent="0.25">
      <c r="A292" s="44">
        <f>'M1 ANNUEL MAQUETTE'!B292</f>
        <v>0</v>
      </c>
      <c r="B292" s="44">
        <f>'M1 ANNUEL MAQUETTE'!C292</f>
        <v>0</v>
      </c>
      <c r="C292" s="43">
        <f>'M1 ANNUEL MAQUETTE'!F292</f>
        <v>0</v>
      </c>
      <c r="D292" s="41"/>
      <c r="E292" s="41"/>
      <c r="F292" s="41"/>
      <c r="G292" s="41"/>
      <c r="H292" s="41"/>
      <c r="I292" s="41"/>
      <c r="J292" s="41"/>
      <c r="K292" s="41"/>
      <c r="L292" s="41"/>
      <c r="M292" s="41"/>
      <c r="N292" s="41"/>
      <c r="O292" s="41"/>
      <c r="P292" s="41"/>
      <c r="Q292" s="41"/>
      <c r="R292" s="41"/>
      <c r="S292" s="7"/>
      <c r="T292" s="1"/>
    </row>
    <row r="293" spans="1:20" ht="30.6" customHeight="1" x14ac:dyDescent="0.25">
      <c r="A293" s="44">
        <f>'M1 ANNUEL MAQUETTE'!B293</f>
        <v>0</v>
      </c>
      <c r="B293" s="44">
        <f>'M1 ANNUEL MAQUETTE'!C293</f>
        <v>0</v>
      </c>
      <c r="C293" s="43">
        <f>'M1 ANNUEL MAQUETTE'!F293</f>
        <v>0</v>
      </c>
      <c r="D293" s="41"/>
      <c r="E293" s="41"/>
      <c r="F293" s="41"/>
      <c r="G293" s="41"/>
      <c r="H293" s="41"/>
      <c r="I293" s="41"/>
      <c r="J293" s="41"/>
      <c r="K293" s="41"/>
      <c r="L293" s="41"/>
      <c r="M293" s="41"/>
      <c r="N293" s="41"/>
      <c r="O293" s="41"/>
      <c r="P293" s="41"/>
      <c r="Q293" s="41"/>
      <c r="R293" s="41"/>
      <c r="S293" s="7"/>
      <c r="T293" s="1"/>
    </row>
    <row r="294" spans="1:20" ht="30.6" customHeight="1" x14ac:dyDescent="0.25">
      <c r="A294" s="44">
        <f>'M1 ANNUEL MAQUETTE'!B294</f>
        <v>0</v>
      </c>
      <c r="B294" s="44">
        <f>'M1 ANNUEL MAQUETTE'!C294</f>
        <v>0</v>
      </c>
      <c r="C294" s="43">
        <f>'M1 ANNUEL MAQUETTE'!F294</f>
        <v>0</v>
      </c>
      <c r="D294" s="41"/>
      <c r="E294" s="41"/>
      <c r="F294" s="41"/>
      <c r="G294" s="41"/>
      <c r="H294" s="41"/>
      <c r="I294" s="41"/>
      <c r="J294" s="41"/>
      <c r="K294" s="41"/>
      <c r="L294" s="41"/>
      <c r="M294" s="41"/>
      <c r="N294" s="41"/>
      <c r="O294" s="41"/>
      <c r="P294" s="41"/>
      <c r="Q294" s="41"/>
      <c r="R294" s="41"/>
      <c r="S294" s="7"/>
      <c r="T294" s="1"/>
    </row>
    <row r="295" spans="1:20" ht="30.6" customHeight="1" x14ac:dyDescent="0.25">
      <c r="A295" s="44">
        <f>'M1 ANNUEL MAQUETTE'!B295</f>
        <v>0</v>
      </c>
      <c r="B295" s="44">
        <f>'M1 ANNUEL MAQUETTE'!C295</f>
        <v>0</v>
      </c>
      <c r="C295" s="43">
        <f>'M1 ANNUEL MAQUETTE'!F295</f>
        <v>0</v>
      </c>
      <c r="D295" s="41"/>
      <c r="E295" s="41"/>
      <c r="F295" s="41"/>
      <c r="G295" s="41"/>
      <c r="H295" s="41"/>
      <c r="I295" s="41"/>
      <c r="J295" s="41"/>
      <c r="K295" s="41"/>
      <c r="L295" s="41"/>
      <c r="M295" s="41"/>
      <c r="N295" s="41"/>
      <c r="O295" s="41"/>
      <c r="P295" s="41"/>
      <c r="Q295" s="41"/>
      <c r="R295" s="41"/>
      <c r="S295" s="7"/>
      <c r="T295" s="1"/>
    </row>
    <row r="296" spans="1:20" ht="30.6" customHeight="1" x14ac:dyDescent="0.25">
      <c r="A296" s="44">
        <f>'M1 ANNUEL MAQUETTE'!B296</f>
        <v>0</v>
      </c>
      <c r="B296" s="44">
        <f>'M1 ANNUEL MAQUETTE'!C296</f>
        <v>0</v>
      </c>
      <c r="C296" s="43">
        <f>'M1 ANNUEL MAQUETTE'!F296</f>
        <v>0</v>
      </c>
      <c r="D296" s="41"/>
      <c r="E296" s="41"/>
      <c r="F296" s="41"/>
      <c r="G296" s="41"/>
      <c r="H296" s="41"/>
      <c r="I296" s="41"/>
      <c r="J296" s="41"/>
      <c r="K296" s="41"/>
      <c r="L296" s="41"/>
      <c r="M296" s="41"/>
      <c r="N296" s="41"/>
      <c r="O296" s="41"/>
      <c r="P296" s="41"/>
      <c r="Q296" s="41"/>
      <c r="R296" s="41"/>
      <c r="S296" s="7"/>
      <c r="T296" s="1"/>
    </row>
    <row r="297" spans="1:20" ht="30.6" customHeight="1" x14ac:dyDescent="0.25">
      <c r="A297" s="44">
        <f>'M1 ANNUEL MAQUETTE'!B297</f>
        <v>0</v>
      </c>
      <c r="B297" s="44">
        <f>'M1 ANNUEL MAQUETTE'!C297</f>
        <v>0</v>
      </c>
      <c r="C297" s="43">
        <f>'M1 ANNUEL MAQUETTE'!F297</f>
        <v>0</v>
      </c>
      <c r="D297" s="41"/>
      <c r="E297" s="41"/>
      <c r="F297" s="41"/>
      <c r="G297" s="41"/>
      <c r="H297" s="41"/>
      <c r="I297" s="41"/>
      <c r="J297" s="41"/>
      <c r="K297" s="41"/>
      <c r="L297" s="41"/>
      <c r="M297" s="41"/>
      <c r="N297" s="41"/>
      <c r="O297" s="41"/>
      <c r="P297" s="41"/>
      <c r="Q297" s="41"/>
      <c r="R297" s="41"/>
      <c r="S297" s="7"/>
      <c r="T297" s="1"/>
    </row>
    <row r="298" spans="1:20" ht="30.6" customHeight="1" x14ac:dyDescent="0.25">
      <c r="A298" s="44">
        <f>'M1 ANNUEL MAQUETTE'!B298</f>
        <v>0</v>
      </c>
      <c r="B298" s="44">
        <f>'M1 ANNUEL MAQUETTE'!C298</f>
        <v>0</v>
      </c>
      <c r="C298" s="43">
        <f>'M1 ANNUEL MAQUETTE'!F298</f>
        <v>0</v>
      </c>
      <c r="D298" s="41"/>
      <c r="E298" s="41"/>
      <c r="F298" s="41"/>
      <c r="G298" s="41"/>
      <c r="H298" s="41"/>
      <c r="I298" s="41"/>
      <c r="J298" s="41"/>
      <c r="K298" s="41"/>
      <c r="L298" s="41"/>
      <c r="M298" s="41"/>
      <c r="N298" s="41"/>
      <c r="O298" s="41"/>
      <c r="P298" s="41"/>
      <c r="Q298" s="41"/>
      <c r="R298" s="41"/>
      <c r="S298" s="7"/>
      <c r="T298" s="1"/>
    </row>
    <row r="299" spans="1:20" ht="30.6" customHeight="1" x14ac:dyDescent="0.25">
      <c r="A299" s="44">
        <f>'M1 ANNUEL MAQUETTE'!B299</f>
        <v>0</v>
      </c>
      <c r="B299" s="44">
        <f>'M1 ANNUEL MAQUETTE'!C299</f>
        <v>0</v>
      </c>
      <c r="C299" s="43">
        <f>'M1 ANNUEL MAQUETTE'!F299</f>
        <v>0</v>
      </c>
      <c r="D299" s="41"/>
      <c r="E299" s="41"/>
      <c r="F299" s="41"/>
      <c r="G299" s="41"/>
      <c r="H299" s="41"/>
      <c r="I299" s="41"/>
      <c r="J299" s="41"/>
      <c r="K299" s="41"/>
      <c r="L299" s="41"/>
      <c r="M299" s="41"/>
      <c r="N299" s="41"/>
      <c r="O299" s="41"/>
      <c r="P299" s="41"/>
      <c r="Q299" s="41"/>
      <c r="R299" s="41"/>
      <c r="S299" s="7"/>
      <c r="T299" s="1"/>
    </row>
    <row r="300" spans="1:20" ht="30.6" customHeight="1" x14ac:dyDescent="0.25">
      <c r="A300" s="44">
        <f>'M1 ANNUEL MAQUETTE'!B300</f>
        <v>0</v>
      </c>
      <c r="B300" s="44">
        <f>'M1 ANNUEL MAQUETTE'!C300</f>
        <v>0</v>
      </c>
      <c r="C300" s="43">
        <f>'M1 ANNUEL MAQUETTE'!F300</f>
        <v>0</v>
      </c>
      <c r="D300" s="41"/>
      <c r="E300" s="41"/>
      <c r="F300" s="41"/>
      <c r="G300" s="41"/>
      <c r="H300" s="41"/>
      <c r="I300" s="41"/>
      <c r="J300" s="41"/>
      <c r="K300" s="41"/>
      <c r="L300" s="41"/>
      <c r="M300" s="41"/>
      <c r="N300" s="41"/>
      <c r="O300" s="41"/>
      <c r="P300" s="41"/>
      <c r="Q300" s="41"/>
      <c r="R300" s="41"/>
      <c r="S300" s="7"/>
      <c r="T300" s="1"/>
    </row>
    <row r="301" spans="1:20" ht="30.6" customHeight="1" x14ac:dyDescent="0.25">
      <c r="A301" s="44">
        <f>'M1 ANNUEL MAQUETTE'!B301</f>
        <v>0</v>
      </c>
      <c r="B301" s="44">
        <f>'M1 ANNUEL MAQUETTE'!C301</f>
        <v>0</v>
      </c>
      <c r="C301" s="43">
        <f>'M1 ANNUEL MAQUETTE'!F301</f>
        <v>0</v>
      </c>
      <c r="D301" s="41"/>
      <c r="E301" s="41"/>
      <c r="F301" s="41"/>
      <c r="G301" s="41"/>
      <c r="H301" s="41"/>
      <c r="I301" s="41"/>
      <c r="J301" s="41"/>
      <c r="K301" s="41"/>
      <c r="L301" s="41"/>
      <c r="M301" s="41"/>
      <c r="N301" s="41"/>
      <c r="O301" s="41"/>
      <c r="P301" s="41"/>
      <c r="Q301" s="41"/>
      <c r="R301" s="41"/>
      <c r="S301" s="7"/>
      <c r="T301" s="1"/>
    </row>
  </sheetData>
  <sheetProtection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302:A1000">
    <cfRule type="expression" dxfId="930" priority="526">
      <formula>$C1="Parcours Pédagogique"</formula>
    </cfRule>
    <cfRule type="expression" dxfId="929" priority="527">
      <formula>$C1="BLOC"</formula>
    </cfRule>
    <cfRule type="expression" dxfId="928" priority="528">
      <formula>$C1="OPTION"</formula>
    </cfRule>
  </conditionalFormatting>
  <conditionalFormatting sqref="A21:C37 A42:C62 B38:C41">
    <cfRule type="expression" dxfId="927" priority="181">
      <formula>$C21="Modification MCC"</formula>
    </cfRule>
    <cfRule type="expression" dxfId="926" priority="182">
      <formula>$C21="Modification"</formula>
    </cfRule>
    <cfRule type="expression" dxfId="925" priority="183">
      <formula>$C21="Création"</formula>
    </cfRule>
    <cfRule type="expression" dxfId="924" priority="184">
      <formula>$C21="Fermeture"</formula>
    </cfRule>
  </conditionalFormatting>
  <conditionalFormatting sqref="A63:S67">
    <cfRule type="expression" dxfId="923" priority="9">
      <formula>$C63="Modification MCC"</formula>
    </cfRule>
    <cfRule type="expression" dxfId="922" priority="10">
      <formula>$C63="Modification"</formula>
    </cfRule>
    <cfRule type="expression" dxfId="921" priority="11">
      <formula>$C63="Création"</formula>
    </cfRule>
    <cfRule type="expression" dxfId="920" priority="12">
      <formula>$C63="Fermeture"</formula>
    </cfRule>
  </conditionalFormatting>
  <conditionalFormatting sqref="A68:S301 A18:S20 S57:S62 T18 P43:S44 D43:D44">
    <cfRule type="expression" dxfId="919" priority="539">
      <formula>$C18="Modification MCC"</formula>
    </cfRule>
  </conditionalFormatting>
  <conditionalFormatting sqref="B1:S9 B10:E10 J10:S11 B11:D11 B12:M12 P12 B13:H13 K13:L13 B14:G14 K14:N14 P14:S17 B15:H15 K15:M16 B16:G16 B17:M17 B302:S1000">
    <cfRule type="expression" dxfId="918" priority="532">
      <formula>$D1="Modification"</formula>
    </cfRule>
    <cfRule type="expression" dxfId="917" priority="537">
      <formula>$D1="Création"</formula>
    </cfRule>
    <cfRule type="expression" dxfId="916" priority="538">
      <formula>$D1="Fermeture"</formula>
    </cfRule>
  </conditionalFormatting>
  <conditionalFormatting sqref="B1:S9 J10:S11 B12:M12 K14:N14 K15:M16 B17:M17 B302:S1000 P14:S17 B10:E10 B11:D11 P12 B13:H13 K13:L13 B14:G14 B15:H15 B16:G16">
    <cfRule type="expression" dxfId="915" priority="531">
      <formula>$D1="Modification MCC"</formula>
    </cfRule>
  </conditionalFormatting>
  <conditionalFormatting sqref="D47:D56">
    <cfRule type="expression" dxfId="914" priority="177">
      <formula>$C47="Modification MCC"</formula>
    </cfRule>
    <cfRule type="expression" dxfId="913" priority="178">
      <formula>$C47="Modification"</formula>
    </cfRule>
    <cfRule type="expression" dxfId="912" priority="179">
      <formula>$C47="Création"</formula>
    </cfRule>
    <cfRule type="expression" dxfId="911" priority="180">
      <formula>$C47="Fermeture"</formula>
    </cfRule>
  </conditionalFormatting>
  <conditionalFormatting sqref="D58:D62">
    <cfRule type="expression" dxfId="910" priority="190">
      <formula>$C58="Modification MCC"</formula>
    </cfRule>
    <cfRule type="expression" dxfId="909" priority="191">
      <formula>$C58="Modification"</formula>
    </cfRule>
    <cfRule type="expression" dxfId="908" priority="192">
      <formula>$C58="Création"</formula>
    </cfRule>
    <cfRule type="expression" dxfId="907" priority="193">
      <formula>$C58="Fermeture"</formula>
    </cfRule>
  </conditionalFormatting>
  <conditionalFormatting sqref="D21:J23">
    <cfRule type="expression" dxfId="906" priority="470">
      <formula>$C21="Modification MCC"</formula>
    </cfRule>
    <cfRule type="expression" dxfId="905" priority="471">
      <formula>$C21="Modification"</formula>
    </cfRule>
    <cfRule type="expression" dxfId="904" priority="472">
      <formula>$C21="Création"</formula>
    </cfRule>
    <cfRule type="expression" dxfId="903" priority="473">
      <formula>$C21="Fermeture"</formula>
    </cfRule>
  </conditionalFormatting>
  <conditionalFormatting sqref="D26:J29">
    <cfRule type="expression" dxfId="902" priority="377">
      <formula>$C26="Modification MCC"</formula>
    </cfRule>
    <cfRule type="expression" dxfId="901" priority="378">
      <formula>$C26="Modification"</formula>
    </cfRule>
    <cfRule type="expression" dxfId="900" priority="379">
      <formula>$C26="Création"</formula>
    </cfRule>
    <cfRule type="expression" dxfId="899" priority="380">
      <formula>$C26="Fermeture"</formula>
    </cfRule>
  </conditionalFormatting>
  <conditionalFormatting sqref="D57:R57">
    <cfRule type="expression" dxfId="898" priority="236">
      <formula>$C57="Modification MCC"</formula>
    </cfRule>
    <cfRule type="expression" dxfId="897" priority="237">
      <formula>$C57="Modification"</formula>
    </cfRule>
    <cfRule type="expression" dxfId="896" priority="238">
      <formula>$C57="Création"</formula>
    </cfRule>
    <cfRule type="expression" dxfId="895" priority="239">
      <formula>$C57="Fermeture"</formula>
    </cfRule>
  </conditionalFormatting>
  <conditionalFormatting sqref="D24:S25 D33:S34 D42:S42 D45:S46">
    <cfRule type="expression" dxfId="894" priority="514">
      <formula>$C24="Modification MCC"</formula>
    </cfRule>
    <cfRule type="expression" dxfId="893" priority="515">
      <formula>$C24="Modification"</formula>
    </cfRule>
    <cfRule type="expression" dxfId="892" priority="516">
      <formula>$C24="Création"</formula>
    </cfRule>
    <cfRule type="expression" dxfId="891" priority="517">
      <formula>$C24="Fermeture"</formula>
    </cfRule>
  </conditionalFormatting>
  <conditionalFormatting sqref="D30:S32 D35:S37 D38:J41">
    <cfRule type="expression" dxfId="890" priority="447">
      <formula>$C30="Modification"</formula>
    </cfRule>
    <cfRule type="expression" dxfId="889" priority="448">
      <formula>$C30="Création"</formula>
    </cfRule>
    <cfRule type="expression" dxfId="888" priority="449">
      <formula>$C30="Fermeture"</formula>
    </cfRule>
  </conditionalFormatting>
  <conditionalFormatting sqref="D30:S32 D35:S37 D38:J41">
    <cfRule type="expression" dxfId="887" priority="446">
      <formula>$C30="Modification MCC"</formula>
    </cfRule>
  </conditionalFormatting>
  <conditionalFormatting sqref="E54:I54">
    <cfRule type="expression" dxfId="886" priority="123">
      <formula>$C54="Modification MCC"</formula>
    </cfRule>
    <cfRule type="expression" dxfId="885" priority="124">
      <formula>$C54="Modification"</formula>
    </cfRule>
    <cfRule type="expression" dxfId="884" priority="125">
      <formula>$C54="Création"</formula>
    </cfRule>
    <cfRule type="expression" dxfId="883" priority="126">
      <formula>$C54="Fermeture"</formula>
    </cfRule>
  </conditionalFormatting>
  <conditionalFormatting sqref="E50:J50">
    <cfRule type="expression" dxfId="882" priority="25">
      <formula>$C50="Modification MCC"</formula>
    </cfRule>
    <cfRule type="expression" dxfId="881" priority="26">
      <formula>$C50="Modification"</formula>
    </cfRule>
    <cfRule type="expression" dxfId="880" priority="27">
      <formula>$C50="Création"</formula>
    </cfRule>
    <cfRule type="expression" dxfId="879" priority="28">
      <formula>$C50="Fermeture"</formula>
    </cfRule>
    <cfRule type="expression" dxfId="878" priority="36">
      <formula>$C50="Modification MCC"</formula>
    </cfRule>
    <cfRule type="expression" dxfId="877" priority="37">
      <formula>$C50="Modification"</formula>
    </cfRule>
    <cfRule type="expression" dxfId="876" priority="38">
      <formula>$C50="Création"</formula>
    </cfRule>
    <cfRule type="expression" dxfId="875" priority="39">
      <formula>$C50="Fermeture"</formula>
    </cfRule>
    <cfRule type="expression" dxfId="874" priority="53">
      <formula>$C50="Modification MCC"</formula>
    </cfRule>
    <cfRule type="expression" dxfId="873" priority="54">
      <formula>$C50="Modification"</formula>
    </cfRule>
    <cfRule type="expression" dxfId="872" priority="55">
      <formula>$C50="Création"</formula>
    </cfRule>
    <cfRule type="expression" dxfId="871" priority="56">
      <formula>$C50="Fermeture"</formula>
    </cfRule>
  </conditionalFormatting>
  <conditionalFormatting sqref="E54:J54">
    <cfRule type="expression" dxfId="870" priority="90">
      <formula>$C54="Modification MCC"</formula>
    </cfRule>
    <cfRule type="expression" dxfId="869" priority="91">
      <formula>$C54="Modification"</formula>
    </cfRule>
    <cfRule type="expression" dxfId="868" priority="92">
      <formula>$C54="Création"</formula>
    </cfRule>
    <cfRule type="expression" dxfId="867" priority="93">
      <formula>$C54="Fermeture"</formula>
    </cfRule>
    <cfRule type="expression" dxfId="866" priority="101">
      <formula>$C54="Modification MCC"</formula>
    </cfRule>
    <cfRule type="expression" dxfId="865" priority="102">
      <formula>$C54="Modification"</formula>
    </cfRule>
    <cfRule type="expression" dxfId="864" priority="103">
      <formula>$C54="Création"</formula>
    </cfRule>
    <cfRule type="expression" dxfId="863" priority="104">
      <formula>$C54="Fermeture"</formula>
    </cfRule>
    <cfRule type="expression" dxfId="862" priority="128">
      <formula>$C54="Modification MCC"</formula>
    </cfRule>
    <cfRule type="expression" dxfId="861" priority="129">
      <formula>$C54="Modification"</formula>
    </cfRule>
    <cfRule type="expression" dxfId="860" priority="130">
      <formula>$C54="Création"</formula>
    </cfRule>
    <cfRule type="expression" dxfId="859" priority="131">
      <formula>$C54="Fermeture"</formula>
    </cfRule>
  </conditionalFormatting>
  <conditionalFormatting sqref="E62:J62">
    <cfRule type="expression" dxfId="858" priority="186">
      <formula>$C62="Modification MCC"</formula>
    </cfRule>
    <cfRule type="expression" dxfId="857" priority="187">
      <formula>$C62="Modification"</formula>
    </cfRule>
    <cfRule type="expression" dxfId="856" priority="188">
      <formula>$C62="Création"</formula>
    </cfRule>
    <cfRule type="expression" dxfId="855" priority="189">
      <formula>$C62="Fermeture"</formula>
    </cfRule>
  </conditionalFormatting>
  <conditionalFormatting sqref="E50:K50">
    <cfRule type="expression" dxfId="854" priority="58">
      <formula>$C50="Modification MCC"</formula>
    </cfRule>
    <cfRule type="expression" dxfId="853" priority="59">
      <formula>$C50="Modification"</formula>
    </cfRule>
    <cfRule type="expression" dxfId="852" priority="60">
      <formula>$C50="Création"</formula>
    </cfRule>
    <cfRule type="expression" dxfId="851" priority="61">
      <formula>$C50="Fermeture"</formula>
    </cfRule>
  </conditionalFormatting>
  <conditionalFormatting sqref="E43:O43">
    <cfRule type="expression" dxfId="850" priority="361">
      <formula>$C43="Modification MCC"</formula>
    </cfRule>
    <cfRule type="expression" dxfId="849" priority="362">
      <formula>$C43="Modification"</formula>
    </cfRule>
    <cfRule type="expression" dxfId="848" priority="363">
      <formula>$C43="Création"</formula>
    </cfRule>
    <cfRule type="expression" dxfId="847" priority="364">
      <formula>$C43="Fermeture"</formula>
    </cfRule>
  </conditionalFormatting>
  <conditionalFormatting sqref="E44:O44">
    <cfRule type="expression" dxfId="846" priority="343">
      <formula>$C44="Modification MCC"</formula>
    </cfRule>
    <cfRule type="expression" dxfId="845" priority="344">
      <formula>$C44="Modification"</formula>
    </cfRule>
    <cfRule type="expression" dxfId="844" priority="345">
      <formula>$C44="Création"</formula>
    </cfRule>
    <cfRule type="expression" dxfId="843" priority="346">
      <formula>$C44="Fermeture"</formula>
    </cfRule>
  </conditionalFormatting>
  <conditionalFormatting sqref="E54:O54">
    <cfRule type="expression" dxfId="842" priority="139">
      <formula>$C54="Modification MCC"</formula>
    </cfRule>
    <cfRule type="expression" dxfId="841" priority="140">
      <formula>$C54="Modification"</formula>
    </cfRule>
    <cfRule type="expression" dxfId="840" priority="141">
      <formula>$C54="Création"</formula>
    </cfRule>
    <cfRule type="expression" dxfId="839" priority="142">
      <formula>$C54="Fermeture"</formula>
    </cfRule>
  </conditionalFormatting>
  <conditionalFormatting sqref="E58:R61 K62:R62">
    <cfRule type="expression" dxfId="838" priority="201">
      <formula>$C58="Modification MCC"</formula>
    </cfRule>
    <cfRule type="expression" dxfId="837" priority="202">
      <formula>$C58="Modification"</formula>
    </cfRule>
    <cfRule type="expression" dxfId="836" priority="203">
      <formula>$C58="Création"</formula>
    </cfRule>
    <cfRule type="expression" dxfId="835" priority="204">
      <formula>$C58="Fermeture"</formula>
    </cfRule>
  </conditionalFormatting>
  <conditionalFormatting sqref="E47:S49">
    <cfRule type="expression" dxfId="834" priority="160">
      <formula>$C47="Modification MCC"</formula>
    </cfRule>
    <cfRule type="expression" dxfId="833" priority="161">
      <formula>$C47="Modification"</formula>
    </cfRule>
    <cfRule type="expression" dxfId="832" priority="162">
      <formula>$C47="Création"</formula>
    </cfRule>
    <cfRule type="expression" dxfId="831" priority="163">
      <formula>$C47="Fermeture"</formula>
    </cfRule>
  </conditionalFormatting>
  <conditionalFormatting sqref="E51:S53">
    <cfRule type="expression" dxfId="830" priority="146">
      <formula>$C51="Modification MCC"</formula>
    </cfRule>
    <cfRule type="expression" dxfId="829" priority="147">
      <formula>$C51="Modification"</formula>
    </cfRule>
    <cfRule type="expression" dxfId="828" priority="148">
      <formula>$C51="Création"</formula>
    </cfRule>
    <cfRule type="expression" dxfId="827" priority="149">
      <formula>$C51="Fermeture"</formula>
    </cfRule>
  </conditionalFormatting>
  <conditionalFormatting sqref="E55:S56">
    <cfRule type="expression" dxfId="826" priority="168">
      <formula>$C55="Modification MCC"</formula>
    </cfRule>
    <cfRule type="expression" dxfId="825" priority="169">
      <formula>$C55="Modification"</formula>
    </cfRule>
    <cfRule type="expression" dxfId="824" priority="170">
      <formula>$C55="Création"</formula>
    </cfRule>
    <cfRule type="expression" dxfId="823" priority="171">
      <formula>$C55="Fermeture"</formula>
    </cfRule>
  </conditionalFormatting>
  <conditionalFormatting sqref="J1:J50">
    <cfRule type="expression" dxfId="822" priority="57">
      <formula>$I1="NON"</formula>
    </cfRule>
  </conditionalFormatting>
  <conditionalFormatting sqref="J50">
    <cfRule type="expression" dxfId="821" priority="24">
      <formula>$I50="NON"</formula>
    </cfRule>
    <cfRule type="expression" dxfId="820" priority="35">
      <formula>$I50="NON"</formula>
    </cfRule>
    <cfRule type="expression" dxfId="819" priority="52">
      <formula>$I50="NON"</formula>
    </cfRule>
  </conditionalFormatting>
  <conditionalFormatting sqref="J51:J62">
    <cfRule type="expression" dxfId="818" priority="134">
      <formula>$I51="NON"</formula>
    </cfRule>
  </conditionalFormatting>
  <conditionalFormatting sqref="J54">
    <cfRule type="expression" dxfId="817" priority="89">
      <formula>$I54="NON"</formula>
    </cfRule>
    <cfRule type="expression" dxfId="816" priority="100">
      <formula>$I54="NON"</formula>
    </cfRule>
    <cfRule type="expression" dxfId="815" priority="127">
      <formula>$I54="NON"</formula>
    </cfRule>
  </conditionalFormatting>
  <conditionalFormatting sqref="J63:J65">
    <cfRule type="expression" dxfId="814" priority="4">
      <formula>$I63="NON"</formula>
    </cfRule>
  </conditionalFormatting>
  <conditionalFormatting sqref="J68:J1000">
    <cfRule type="expression" dxfId="813" priority="521">
      <formula>$I68="NON"</formula>
    </cfRule>
  </conditionalFormatting>
  <conditionalFormatting sqref="K22">
    <cfRule type="expression" dxfId="812" priority="459">
      <formula>$C22="Modification MCC"</formula>
    </cfRule>
    <cfRule type="expression" dxfId="811" priority="460">
      <formula>$C22="Modification"</formula>
    </cfRule>
    <cfRule type="expression" dxfId="810" priority="461">
      <formula>$C22="Création"</formula>
    </cfRule>
    <cfRule type="expression" dxfId="809" priority="462">
      <formula>$C22="Fermeture"</formula>
    </cfRule>
  </conditionalFormatting>
  <conditionalFormatting sqref="K50:L50">
    <cfRule type="expression" dxfId="808" priority="31">
      <formula>$C50="Modification MCC"</formula>
    </cfRule>
    <cfRule type="expression" dxfId="807" priority="32">
      <formula>$C50="Modification"</formula>
    </cfRule>
    <cfRule type="expression" dxfId="806" priority="33">
      <formula>$C50="Création"</formula>
    </cfRule>
    <cfRule type="expression" dxfId="805" priority="34">
      <formula>$C50="Fermeture"</formula>
    </cfRule>
    <cfRule type="expression" dxfId="804" priority="42">
      <formula>$C50="Modification MCC"</formula>
    </cfRule>
    <cfRule type="expression" dxfId="803" priority="43">
      <formula>$C50="Modification"</formula>
    </cfRule>
    <cfRule type="expression" dxfId="802" priority="44">
      <formula>$C50="Création"</formula>
    </cfRule>
    <cfRule type="expression" dxfId="801" priority="45">
      <formula>$C50="Fermeture"</formula>
    </cfRule>
  </conditionalFormatting>
  <conditionalFormatting sqref="K54:L54">
    <cfRule type="expression" dxfId="800" priority="96">
      <formula>$C54="Modification MCC"</formula>
    </cfRule>
    <cfRule type="expression" dxfId="799" priority="97">
      <formula>$C54="Modification"</formula>
    </cfRule>
    <cfRule type="expression" dxfId="798" priority="98">
      <formula>$C54="Création"</formula>
    </cfRule>
    <cfRule type="expression" dxfId="797" priority="99">
      <formula>$C54="Fermeture"</formula>
    </cfRule>
    <cfRule type="expression" dxfId="796" priority="107">
      <formula>$C54="Modification MCC"</formula>
    </cfRule>
    <cfRule type="expression" dxfId="795" priority="108">
      <formula>$C54="Modification"</formula>
    </cfRule>
    <cfRule type="expression" dxfId="794" priority="109">
      <formula>$C54="Création"</formula>
    </cfRule>
    <cfRule type="expression" dxfId="793" priority="110">
      <formula>$C54="Fermeture"</formula>
    </cfRule>
  </conditionalFormatting>
  <conditionalFormatting sqref="K50:O50">
    <cfRule type="expression" dxfId="792" priority="70">
      <formula>$C50="Modification MCC"</formula>
    </cfRule>
    <cfRule type="expression" dxfId="791" priority="71">
      <formula>$C50="Modification"</formula>
    </cfRule>
    <cfRule type="expression" dxfId="790" priority="72">
      <formula>$C50="Création"</formula>
    </cfRule>
    <cfRule type="expression" dxfId="789" priority="73">
      <formula>$C50="Fermeture"</formula>
    </cfRule>
  </conditionalFormatting>
  <conditionalFormatting sqref="K21:R21">
    <cfRule type="expression" dxfId="788" priority="491">
      <formula>$C21="Modification MCC"</formula>
    </cfRule>
    <cfRule type="expression" dxfId="787" priority="492">
      <formula>$C21="Modification"</formula>
    </cfRule>
    <cfRule type="expression" dxfId="786" priority="493">
      <formula>$C21="Création"</formula>
    </cfRule>
    <cfRule type="expression" dxfId="785" priority="494">
      <formula>$C21="Fermeture"</formula>
    </cfRule>
  </conditionalFormatting>
  <conditionalFormatting sqref="K26:S28">
    <cfRule type="expression" dxfId="784" priority="413">
      <formula>$C26="Modification MCC"</formula>
    </cfRule>
    <cfRule type="expression" dxfId="783" priority="414">
      <formula>$C26="Modification"</formula>
    </cfRule>
    <cfRule type="expression" dxfId="782" priority="415">
      <formula>$C26="Création"</formula>
    </cfRule>
    <cfRule type="expression" dxfId="781" priority="416">
      <formula>$C26="Fermeture"</formula>
    </cfRule>
  </conditionalFormatting>
  <conditionalFormatting sqref="K29:S29">
    <cfRule type="expression" dxfId="780" priority="401">
      <formula>$C29="Modification MCC"</formula>
    </cfRule>
    <cfRule type="expression" dxfId="779" priority="402">
      <formula>$C29="Modification"</formula>
    </cfRule>
    <cfRule type="expression" dxfId="778" priority="403">
      <formula>$C29="Création"</formula>
    </cfRule>
    <cfRule type="expression" dxfId="777" priority="404">
      <formula>$C29="Fermeture"</formula>
    </cfRule>
  </conditionalFormatting>
  <conditionalFormatting sqref="L18:L20 L68:L301">
    <cfRule type="expression" dxfId="776" priority="529">
      <formula>$K18="CT (Contrôle terminal)"</formula>
    </cfRule>
  </conditionalFormatting>
  <conditionalFormatting sqref="L18:L21">
    <cfRule type="expression" dxfId="775" priority="490">
      <formula>$K18="CCI (CC Intégral)"</formula>
    </cfRule>
  </conditionalFormatting>
  <conditionalFormatting sqref="L22">
    <cfRule type="expression" dxfId="774" priority="468">
      <formula>$K23="CCI (CC Intégral)"</formula>
    </cfRule>
  </conditionalFormatting>
  <conditionalFormatting sqref="L23:L37 L42:L46">
    <cfRule type="expression" dxfId="773" priority="360">
      <formula>$K23="CCI (CC Intégral)"</formula>
    </cfRule>
  </conditionalFormatting>
  <conditionalFormatting sqref="L47:L50">
    <cfRule type="expression" dxfId="772" priority="69">
      <formula>$K47="CCI (CC Intégral)"</formula>
    </cfRule>
  </conditionalFormatting>
  <conditionalFormatting sqref="L50">
    <cfRule type="expression" dxfId="771" priority="29">
      <formula>$K50="CT (Contrôle terminal)"</formula>
    </cfRule>
    <cfRule type="expression" dxfId="770" priority="30">
      <formula>$K50="CCI (CC Intégral)"</formula>
    </cfRule>
    <cfRule type="expression" dxfId="769" priority="41">
      <formula>$K50="CCI (CC Intégral)"</formula>
    </cfRule>
  </conditionalFormatting>
  <conditionalFormatting sqref="L51:L62">
    <cfRule type="expression" dxfId="768" priority="138">
      <formula>$K51="CCI (CC Intégral)"</formula>
    </cfRule>
  </conditionalFormatting>
  <conditionalFormatting sqref="L54">
    <cfRule type="expression" dxfId="767" priority="94">
      <formula>$K54="CT (Contrôle terminal)"</formula>
    </cfRule>
    <cfRule type="expression" dxfId="766" priority="95">
      <formula>$K54="CCI (CC Intégral)"</formula>
    </cfRule>
    <cfRule type="expression" dxfId="765" priority="106">
      <formula>$K54="CCI (CC Intégral)"</formula>
    </cfRule>
  </conditionalFormatting>
  <conditionalFormatting sqref="L63:L65">
    <cfRule type="expression" dxfId="764" priority="8">
      <formula>$K63="CCI (CC Intégral)"</formula>
    </cfRule>
  </conditionalFormatting>
  <conditionalFormatting sqref="L68:L301">
    <cfRule type="expression" dxfId="763" priority="530">
      <formula>$K68="CCI (CC Intégral)"</formula>
    </cfRule>
  </conditionalFormatting>
  <conditionalFormatting sqref="L21:M21">
    <cfRule type="expression" dxfId="762" priority="489">
      <formula>$K21="CT (Contrôle terminal)"</formula>
    </cfRule>
  </conditionalFormatting>
  <conditionalFormatting sqref="L22:M22">
    <cfRule type="expression" dxfId="761" priority="463">
      <formula>$K23="CT (Contrôle terminal)"</formula>
    </cfRule>
  </conditionalFormatting>
  <conditionalFormatting sqref="L23:M37 L42:M46">
    <cfRule type="expression" dxfId="760" priority="358">
      <formula>$K23="CT (Contrôle terminal)"</formula>
    </cfRule>
  </conditionalFormatting>
  <conditionalFormatting sqref="L47:M50">
    <cfRule type="expression" dxfId="759" priority="67">
      <formula>$K47="CT (Contrôle terminal)"</formula>
    </cfRule>
  </conditionalFormatting>
  <conditionalFormatting sqref="L50:M50">
    <cfRule type="expression" dxfId="758" priority="40">
      <formula>$K50="CT (Contrôle terminal)"</formula>
    </cfRule>
  </conditionalFormatting>
  <conditionalFormatting sqref="L51:M62">
    <cfRule type="expression" dxfId="757" priority="136">
      <formula>$K51="CT (Contrôle terminal)"</formula>
    </cfRule>
  </conditionalFormatting>
  <conditionalFormatting sqref="L54:M54">
    <cfRule type="expression" dxfId="756" priority="105">
      <formula>$K54="CT (Contrôle terminal)"</formula>
    </cfRule>
  </conditionalFormatting>
  <conditionalFormatting sqref="L63:M65">
    <cfRule type="expression" dxfId="755" priority="6">
      <formula>$K63="CT (Contrôle terminal)"</formula>
    </cfRule>
  </conditionalFormatting>
  <conditionalFormatting sqref="L22:R22">
    <cfRule type="expression" dxfId="754" priority="464">
      <formula>$C23="Modification MCC"</formula>
    </cfRule>
    <cfRule type="expression" dxfId="753" priority="465">
      <formula>$C23="Modification"</formula>
    </cfRule>
    <cfRule type="expression" dxfId="752" priority="466">
      <formula>$C23="Création"</formula>
    </cfRule>
    <cfRule type="expression" dxfId="751" priority="467">
      <formula>$C23="Fermeture"</formula>
    </cfRule>
  </conditionalFormatting>
  <conditionalFormatting sqref="M1:M20 M68:M1000">
    <cfRule type="expression" dxfId="750" priority="525">
      <formula>$K1="CT (Contrôle terminal)"</formula>
    </cfRule>
  </conditionalFormatting>
  <conditionalFormatting sqref="M50">
    <cfRule type="expression" dxfId="749" priority="77">
      <formula>$K50="CT (Contrôle terminal)"</formula>
    </cfRule>
  </conditionalFormatting>
  <conditionalFormatting sqref="M54">
    <cfRule type="expression" dxfId="748" priority="118">
      <formula>$K54="CT (Contrôle terminal)"</formula>
    </cfRule>
  </conditionalFormatting>
  <conditionalFormatting sqref="M50:O50 S50">
    <cfRule type="expression" dxfId="747" priority="78">
      <formula>$C50="Modification MCC"</formula>
    </cfRule>
    <cfRule type="expression" dxfId="746" priority="79">
      <formula>$C50="Modification"</formula>
    </cfRule>
    <cfRule type="expression" dxfId="745" priority="80">
      <formula>$C50="Création"</formula>
    </cfRule>
    <cfRule type="expression" dxfId="744" priority="81">
      <formula>$C50="Fermeture"</formula>
    </cfRule>
  </conditionalFormatting>
  <conditionalFormatting sqref="M50:O50">
    <cfRule type="expression" dxfId="743" priority="48">
      <formula>$C50="Modification MCC"</formula>
    </cfRule>
    <cfRule type="expression" dxfId="742" priority="49">
      <formula>$C50="Modification"</formula>
    </cfRule>
    <cfRule type="expression" dxfId="741" priority="50">
      <formula>$C50="Création"</formula>
    </cfRule>
    <cfRule type="expression" dxfId="740" priority="51">
      <formula>$C50="Fermeture"</formula>
    </cfRule>
  </conditionalFormatting>
  <conditionalFormatting sqref="M54:O54">
    <cfRule type="expression" dxfId="739" priority="113">
      <formula>$C54="Modification MCC"</formula>
    </cfRule>
    <cfRule type="expression" dxfId="738" priority="114">
      <formula>$C54="Modification"</formula>
    </cfRule>
    <cfRule type="expression" dxfId="737" priority="115">
      <formula>$C54="Création"</formula>
    </cfRule>
    <cfRule type="expression" dxfId="736" priority="116">
      <formula>$C54="Fermeture"</formula>
    </cfRule>
    <cfRule type="expression" dxfId="735" priority="119">
      <formula>$C54="Modification MCC"</formula>
    </cfRule>
    <cfRule type="expression" dxfId="734" priority="120">
      <formula>$C54="Modification"</formula>
    </cfRule>
    <cfRule type="expression" dxfId="733" priority="121">
      <formula>$C54="Création"</formula>
    </cfRule>
    <cfRule type="expression" dxfId="732" priority="122">
      <formula>$C54="Fermeture"</formula>
    </cfRule>
  </conditionalFormatting>
  <conditionalFormatting sqref="N1:O21">
    <cfRule type="expression" dxfId="731" priority="487">
      <formula>$K1="CCI (CC Intégral)"</formula>
    </cfRule>
  </conditionalFormatting>
  <conditionalFormatting sqref="N22:O22 Q22">
    <cfRule type="expression" dxfId="730" priority="456">
      <formula>$K23="CCI (CC Intégral)"</formula>
    </cfRule>
  </conditionalFormatting>
  <conditionalFormatting sqref="N23:O37 N42:O46">
    <cfRule type="expression" dxfId="729" priority="356">
      <formula>$K23="CCI (CC Intégral)"</formula>
    </cfRule>
  </conditionalFormatting>
  <conditionalFormatting sqref="N47:O50">
    <cfRule type="expression" dxfId="728" priority="75">
      <formula>$K47="CCI (CC Intégral)"</formula>
    </cfRule>
  </conditionalFormatting>
  <conditionalFormatting sqref="N50:O50">
    <cfRule type="expression" dxfId="727" priority="46">
      <formula>$K50="CCI (CC Intégral)"</formula>
    </cfRule>
    <cfRule type="expression" dxfId="726" priority="66">
      <formula>$K50="CCI (CC Intégral)"</formula>
    </cfRule>
  </conditionalFormatting>
  <conditionalFormatting sqref="N51:O62">
    <cfRule type="expression" dxfId="725" priority="133">
      <formula>$K51="CCI (CC Intégral)"</formula>
    </cfRule>
  </conditionalFormatting>
  <conditionalFormatting sqref="N54:O54">
    <cfRule type="expression" dxfId="724" priority="111">
      <formula>$K54="CCI (CC Intégral)"</formula>
    </cfRule>
    <cfRule type="expression" dxfId="723" priority="117">
      <formula>$K54="CCI (CC Intégral)"</formula>
    </cfRule>
  </conditionalFormatting>
  <conditionalFormatting sqref="N63:O65">
    <cfRule type="expression" dxfId="722" priority="3">
      <formula>$K63="CCI (CC Intégral)"</formula>
    </cfRule>
  </conditionalFormatting>
  <conditionalFormatting sqref="N68:O1000">
    <cfRule type="expression" dxfId="721" priority="520">
      <formula>$K68="CCI (CC Intégral)"</formula>
    </cfRule>
  </conditionalFormatting>
  <conditionalFormatting sqref="P21:R21">
    <cfRule type="expression" dxfId="720" priority="488">
      <formula>$H$15="Session Unique"</formula>
    </cfRule>
  </conditionalFormatting>
  <conditionalFormatting sqref="P22:R22">
    <cfRule type="expression" dxfId="719" priority="458">
      <formula>$H$15="Session Unique"</formula>
    </cfRule>
  </conditionalFormatting>
  <conditionalFormatting sqref="P23:R23">
    <cfRule type="expression" dxfId="718" priority="451">
      <formula>$H$15="Session Unique"</formula>
    </cfRule>
  </conditionalFormatting>
  <conditionalFormatting sqref="P50:R50">
    <cfRule type="expression" dxfId="717" priority="19">
      <formula>$H$15="Session Unique"</formula>
    </cfRule>
    <cfRule type="expression" dxfId="716" priority="20">
      <formula>$C50="Modification MCC"</formula>
    </cfRule>
    <cfRule type="expression" dxfId="715" priority="21">
      <formula>$C50="Modification"</formula>
    </cfRule>
    <cfRule type="expression" dxfId="714" priority="22">
      <formula>$C50="Création"</formula>
    </cfRule>
    <cfRule type="expression" dxfId="713" priority="23">
      <formula>$C50="Fermeture"</formula>
    </cfRule>
  </conditionalFormatting>
  <conditionalFormatting sqref="P57:R62">
    <cfRule type="expression" dxfId="712" priority="197">
      <formula>$H$15="Session Unique"</formula>
    </cfRule>
  </conditionalFormatting>
  <conditionalFormatting sqref="P24:S25 P33:S34 P42:S42 P45:S46">
    <cfRule type="expression" dxfId="711" priority="510">
      <formula>$H$15="Session Unique"</formula>
    </cfRule>
  </conditionalFormatting>
  <conditionalFormatting sqref="P26:S28">
    <cfRule type="expression" dxfId="710" priority="410">
      <formula>$H$15="Session Unique"</formula>
    </cfRule>
  </conditionalFormatting>
  <conditionalFormatting sqref="P29:S32">
    <cfRule type="expression" dxfId="709" priority="398">
      <formula>$H$15="Session Unique"</formula>
    </cfRule>
  </conditionalFormatting>
  <conditionalFormatting sqref="P35:S37">
    <cfRule type="expression" dxfId="708" priority="442">
      <formula>$H$15="Session Unique"</formula>
    </cfRule>
  </conditionalFormatting>
  <conditionalFormatting sqref="P43:S44">
    <cfRule type="expression" dxfId="707" priority="367">
      <formula>$H$15="Session Unique"</formula>
    </cfRule>
  </conditionalFormatting>
  <conditionalFormatting sqref="P47:S49">
    <cfRule type="expression" dxfId="706" priority="159">
      <formula>$H$15="Session Unique"</formula>
    </cfRule>
  </conditionalFormatting>
  <conditionalFormatting sqref="P51:S56">
    <cfRule type="expression" dxfId="705" priority="84">
      <formula>$H$15="Session Unique"</formula>
    </cfRule>
  </conditionalFormatting>
  <conditionalFormatting sqref="P54:S54">
    <cfRule type="expression" dxfId="704" priority="85">
      <formula>$C54="Modification MCC"</formula>
    </cfRule>
    <cfRule type="expression" dxfId="703" priority="86">
      <formula>$C54="Modification"</formula>
    </cfRule>
    <cfRule type="expression" dxfId="702" priority="87">
      <formula>$C54="Création"</formula>
    </cfRule>
    <cfRule type="expression" dxfId="701" priority="88">
      <formula>$C54="Fermeture"</formula>
    </cfRule>
  </conditionalFormatting>
  <conditionalFormatting sqref="P63:S301">
    <cfRule type="expression" dxfId="700" priority="5">
      <formula>$H$15="Session Unique"</formula>
    </cfRule>
  </conditionalFormatting>
  <conditionalFormatting sqref="Q21">
    <cfRule type="expression" dxfId="699" priority="484">
      <formula>$K21="CCI (CC Intégral)"</formula>
    </cfRule>
  </conditionalFormatting>
  <conditionalFormatting sqref="Q27:Q28">
    <cfRule type="expression" dxfId="698" priority="405">
      <formula>$K27="CCI (CC Intégral)"</formula>
    </cfRule>
  </conditionalFormatting>
  <conditionalFormatting sqref="Q1:R37 Q42:R46">
    <cfRule type="expression" dxfId="697" priority="396">
      <formula>$P1="Autres"</formula>
    </cfRule>
  </conditionalFormatting>
  <conditionalFormatting sqref="Q47:R1000">
    <cfRule type="expression" dxfId="696" priority="1">
      <formula>$P47="Autres"</formula>
    </cfRule>
  </conditionalFormatting>
  <conditionalFormatting sqref="Q48:R54">
    <cfRule type="expression" dxfId="695" priority="17">
      <formula>$K48="CCI (CC Intégral)"</formula>
    </cfRule>
  </conditionalFormatting>
  <conditionalFormatting sqref="R23">
    <cfRule type="expression" dxfId="694" priority="452">
      <formula>$C24="Modification MCC"</formula>
    </cfRule>
    <cfRule type="expression" dxfId="693" priority="453">
      <formula>$C24="Modification"</formula>
    </cfRule>
    <cfRule type="expression" dxfId="692" priority="454">
      <formula>$C24="Création"</formula>
    </cfRule>
    <cfRule type="expression" dxfId="691" priority="455">
      <formula>$C24="Fermeture"</formula>
    </cfRule>
  </conditionalFormatting>
  <conditionalFormatting sqref="S1:S37 S42:S46">
    <cfRule type="expression" dxfId="690" priority="496">
      <formula>$P1="CT (Contrôle terminal)"</formula>
    </cfRule>
  </conditionalFormatting>
  <conditionalFormatting sqref="S21:S23 K23:Q23">
    <cfRule type="expression" dxfId="689" priority="502">
      <formula>$C21="Modification MCC"</formula>
    </cfRule>
    <cfRule type="expression" dxfId="688" priority="503">
      <formula>$C21="Modification"</formula>
    </cfRule>
    <cfRule type="expression" dxfId="687" priority="504">
      <formula>$C21="Création"</formula>
    </cfRule>
    <cfRule type="expression" dxfId="686" priority="505">
      <formula>$C21="Fermeture"</formula>
    </cfRule>
  </conditionalFormatting>
  <conditionalFormatting sqref="S21:S23">
    <cfRule type="expression" dxfId="685" priority="498">
      <formula>$H$15="Session Unique"</formula>
    </cfRule>
  </conditionalFormatting>
  <conditionalFormatting sqref="S47:S55">
    <cfRule type="expression" dxfId="684" priority="74">
      <formula>$P47="CT (Contrôle terminal)"</formula>
    </cfRule>
  </conditionalFormatting>
  <conditionalFormatting sqref="S50">
    <cfRule type="expression" dxfId="683" priority="76">
      <formula>$H$15="Session Unique"</formula>
    </cfRule>
  </conditionalFormatting>
  <conditionalFormatting sqref="S56:S62 T18">
    <cfRule type="expression" dxfId="682" priority="519">
      <formula>$P18="CT (Contrôle terminal)"</formula>
    </cfRule>
  </conditionalFormatting>
  <conditionalFormatting sqref="S57:S62 P19:S20">
    <cfRule type="expression" dxfId="681" priority="522">
      <formula>$H$15="Session Unique"</formula>
    </cfRule>
  </conditionalFormatting>
  <conditionalFormatting sqref="S63:S1000">
    <cfRule type="expression" dxfId="680" priority="2">
      <formula>$P63="CT (Contrôle terminal)"</formula>
    </cfRule>
  </conditionalFormatting>
  <conditionalFormatting sqref="T18 A18:S20 D43:D44 P43:S44 S57:S62 A68:S301">
    <cfRule type="expression" dxfId="679" priority="540">
      <formula>$C18="Modification"</formula>
    </cfRule>
    <cfRule type="expression" dxfId="678" priority="545">
      <formula>$C18="Création"</formula>
    </cfRule>
    <cfRule type="expression" dxfId="677" priority="547">
      <formula>$C18="Fermeture"</formula>
    </cfRule>
  </conditionalFormatting>
  <dataValidations count="6">
    <dataValidation type="list" allowBlank="1" showInputMessage="1" showErrorMessage="1" sqref="D1:D6" xr:uid="{F040DE49-CB3B-4E02-BE09-AC27666200BC}">
      <formula1>"Obligatoire, Facultatif, Complémentaire"</formula1>
    </dataValidation>
    <dataValidation type="list" allowBlank="1" showInputMessage="1" showErrorMessage="1" sqref="E19:I301" xr:uid="{DAABAE1A-65C1-4578-97AE-070BC24AB21B}">
      <formula1>"OUI, NON"</formula1>
    </dataValidation>
    <dataValidation type="list" allowBlank="1" showInputMessage="1" showErrorMessage="1" sqref="P19:P37 P42:P301" xr:uid="{4D3CFA86-B7DC-4169-B44C-0BAE718C6652}">
      <formula1>"CT (Contrôle terminal), Autres"</formula1>
    </dataValidation>
    <dataValidation type="list" allowBlank="1" showInputMessage="1" showErrorMessage="1" sqref="C19:C301" xr:uid="{DCA02C86-78EB-4147-A0E1-8CC20E6C42FB}">
      <formula1>"Modification MCC"</formula1>
    </dataValidation>
    <dataValidation type="list" allowBlank="1" showInputMessage="1" showErrorMessage="1" sqref="K68:K301 K19:K37 K42:K62" xr:uid="{C00D5B9C-D73C-431C-8361-873269DE6A28}">
      <formula1>List_Controle2</formula1>
    </dataValidation>
    <dataValidation type="list" allowBlank="1" showInputMessage="1" showErrorMessage="1" sqref="N68:N301 N42:N62 Q68:Q301 Q19:Q37 N19:N37 Q42:Q62" xr:uid="{264BAE7E-C9D8-410E-8DA4-5BCA365833A6}">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106"/>
  <sheetViews>
    <sheetView tabSelected="1" topLeftCell="A91" zoomScale="70" zoomScaleNormal="70" workbookViewId="0">
      <selection activeCell="B94" sqref="B94:O94"/>
    </sheetView>
  </sheetViews>
  <sheetFormatPr baseColWidth="10" defaultColWidth="11.42578125" defaultRowHeight="15" x14ac:dyDescent="0.25"/>
  <cols>
    <col min="1" max="1" width="18.5703125" style="17" customWidth="1"/>
    <col min="2" max="2" width="53.5703125" style="17" customWidth="1"/>
    <col min="3" max="3" width="18" style="17" customWidth="1"/>
    <col min="4" max="4" width="15.7109375" style="17" customWidth="1"/>
    <col min="5" max="5" width="27.28515625" style="17" customWidth="1"/>
    <col min="6" max="6" width="24.7109375" style="17" customWidth="1"/>
    <col min="7" max="7" width="29.140625" style="17" customWidth="1"/>
    <col min="8" max="8" width="38.140625" style="17" customWidth="1"/>
    <col min="9" max="9" width="17" style="17" customWidth="1"/>
    <col min="10" max="10" width="14.28515625" style="17" customWidth="1"/>
    <col min="11" max="11" width="14.7109375" style="17" customWidth="1"/>
    <col min="12" max="13" width="21.7109375" style="17" customWidth="1"/>
    <col min="14" max="14" width="47.7109375" style="17" customWidth="1"/>
    <col min="15" max="15" width="54.140625" style="17" customWidth="1"/>
  </cols>
  <sheetData>
    <row r="1" spans="1:10" x14ac:dyDescent="0.25">
      <c r="A1" s="146"/>
      <c r="B1" s="146"/>
      <c r="C1" s="146"/>
      <c r="D1" s="146"/>
      <c r="E1" s="146"/>
      <c r="F1" s="146"/>
      <c r="G1" s="146"/>
      <c r="H1" s="146"/>
      <c r="I1" s="146"/>
      <c r="J1" s="146"/>
    </row>
    <row r="2" spans="1:10" x14ac:dyDescent="0.25">
      <c r="A2" s="146"/>
      <c r="B2" s="146"/>
      <c r="C2" s="146"/>
      <c r="D2" s="146"/>
      <c r="E2" s="146"/>
      <c r="F2" s="146"/>
      <c r="G2" s="146"/>
      <c r="H2" s="146"/>
      <c r="I2" s="146"/>
      <c r="J2" s="146"/>
    </row>
    <row r="3" spans="1:10" x14ac:dyDescent="0.25">
      <c r="A3" s="146"/>
      <c r="B3" s="146"/>
      <c r="C3" s="146"/>
      <c r="D3" s="146"/>
      <c r="E3" s="146"/>
      <c r="F3" s="146"/>
      <c r="G3" s="146"/>
      <c r="H3" s="146"/>
      <c r="I3" s="146"/>
      <c r="J3" s="146"/>
    </row>
    <row r="4" spans="1:10" x14ac:dyDescent="0.25">
      <c r="A4" s="146"/>
      <c r="B4" s="146"/>
      <c r="C4" s="146"/>
      <c r="D4" s="146"/>
      <c r="E4" s="146"/>
      <c r="F4" s="146"/>
      <c r="G4" s="146"/>
      <c r="H4" s="146"/>
      <c r="I4" s="146"/>
      <c r="J4" s="146"/>
    </row>
    <row r="5" spans="1:10" x14ac:dyDescent="0.25">
      <c r="A5" s="146"/>
      <c r="B5" s="146"/>
      <c r="C5" s="146"/>
      <c r="D5" s="146"/>
      <c r="E5" s="146"/>
      <c r="F5" s="146"/>
      <c r="G5" s="146"/>
      <c r="H5" s="146"/>
      <c r="I5" s="146"/>
      <c r="J5" s="146"/>
    </row>
    <row r="6" spans="1:10" x14ac:dyDescent="0.25">
      <c r="A6" s="146"/>
      <c r="B6" s="146"/>
      <c r="C6" s="146"/>
      <c r="D6" s="146"/>
      <c r="E6" s="146"/>
      <c r="F6" s="146"/>
      <c r="G6" s="146"/>
      <c r="H6" s="146"/>
      <c r="I6" s="146"/>
      <c r="J6" s="146"/>
    </row>
    <row r="7" spans="1:10" ht="18" customHeight="1" x14ac:dyDescent="0.25">
      <c r="A7" s="131" t="s">
        <v>305</v>
      </c>
      <c r="B7" s="134" t="str">
        <f>'Fiche Générale'!B2</f>
        <v>LIFE</v>
      </c>
      <c r="C7" s="131" t="s">
        <v>263</v>
      </c>
      <c r="D7" s="131"/>
      <c r="E7" s="133">
        <f>'Fiche Générale'!B3</f>
        <v>0</v>
      </c>
      <c r="F7" s="134"/>
      <c r="G7" s="131" t="s">
        <v>306</v>
      </c>
      <c r="H7" s="145" t="str">
        <f>'Fiche Générale'!B4</f>
        <v>-</v>
      </c>
      <c r="I7" s="145"/>
      <c r="J7" s="145"/>
    </row>
    <row r="8" spans="1:10" ht="18" customHeight="1" x14ac:dyDescent="0.25">
      <c r="A8" s="131"/>
      <c r="B8" s="136"/>
      <c r="C8" s="131"/>
      <c r="D8" s="131"/>
      <c r="E8" s="135"/>
      <c r="F8" s="136"/>
      <c r="G8" s="131"/>
      <c r="H8" s="145"/>
      <c r="I8" s="145"/>
      <c r="J8" s="145"/>
    </row>
    <row r="9" spans="1:10" ht="18" customHeight="1" x14ac:dyDescent="0.25">
      <c r="A9" s="131"/>
      <c r="B9" s="136"/>
      <c r="C9" s="131"/>
      <c r="D9" s="131"/>
      <c r="E9" s="137"/>
      <c r="F9" s="138"/>
      <c r="G9" s="131"/>
      <c r="H9" s="145"/>
      <c r="I9" s="145"/>
      <c r="J9" s="145"/>
    </row>
    <row r="10" spans="1:10" ht="18" customHeight="1" x14ac:dyDescent="0.25">
      <c r="A10" s="131"/>
      <c r="B10" s="136"/>
      <c r="C10" s="132" t="s">
        <v>265</v>
      </c>
      <c r="D10" s="132"/>
      <c r="E10" s="139" t="str">
        <f>'Fiche Générale'!B12</f>
        <v>Neurosciences Cellulaires et Intégrées (NCI)</v>
      </c>
      <c r="F10" s="140"/>
      <c r="G10" s="140"/>
      <c r="H10" s="140"/>
      <c r="I10" s="140"/>
      <c r="J10" s="141"/>
    </row>
    <row r="11" spans="1:10" ht="18" customHeight="1" x14ac:dyDescent="0.25">
      <c r="A11" s="131"/>
      <c r="B11" s="138"/>
      <c r="C11" s="132"/>
      <c r="D11" s="132"/>
      <c r="E11" s="142"/>
      <c r="F11" s="143"/>
      <c r="G11" s="143"/>
      <c r="H11" s="143"/>
      <c r="I11" s="143"/>
      <c r="J11" s="144"/>
    </row>
    <row r="13" spans="1:10" x14ac:dyDescent="0.25">
      <c r="A13" s="147" t="s">
        <v>268</v>
      </c>
      <c r="B13" s="100" t="str">
        <f>'M1 ANNUEL MAQUETTE'!B13:B14</f>
        <v xml:space="preserve">1ère année </v>
      </c>
      <c r="C13" s="147" t="s">
        <v>308</v>
      </c>
      <c r="D13" s="147"/>
      <c r="E13" s="154">
        <f>'M1 ANNUEL MAQUETTE'!E13:F14</f>
        <v>0</v>
      </c>
      <c r="F13" s="154"/>
      <c r="G13" s="152" t="s">
        <v>309</v>
      </c>
      <c r="H13" s="97" t="e">
        <f>Calcul!D7</f>
        <v>#REF!</v>
      </c>
      <c r="I13" s="97"/>
    </row>
    <row r="14" spans="1:10" x14ac:dyDescent="0.25">
      <c r="A14" s="147"/>
      <c r="B14" s="103"/>
      <c r="C14" s="147"/>
      <c r="D14" s="147"/>
      <c r="E14" s="154"/>
      <c r="F14" s="154"/>
      <c r="G14" s="153"/>
      <c r="H14" s="97"/>
      <c r="I14" s="97"/>
    </row>
    <row r="15" spans="1:10" x14ac:dyDescent="0.25">
      <c r="A15" s="147" t="s">
        <v>310</v>
      </c>
      <c r="B15" s="100" t="s">
        <v>225</v>
      </c>
      <c r="C15" s="148" t="s">
        <v>311</v>
      </c>
      <c r="D15" s="149"/>
      <c r="E15" s="147"/>
      <c r="F15" s="147"/>
      <c r="G15" s="152" t="s">
        <v>312</v>
      </c>
      <c r="H15" s="97" t="e">
        <f>Calcul!D20</f>
        <v>#REF!</v>
      </c>
      <c r="I15" s="97"/>
    </row>
    <row r="16" spans="1:10" x14ac:dyDescent="0.25">
      <c r="A16" s="147"/>
      <c r="B16" s="103"/>
      <c r="C16" s="150"/>
      <c r="D16" s="151"/>
      <c r="E16" s="147"/>
      <c r="F16" s="147"/>
      <c r="G16" s="153"/>
      <c r="H16" s="97"/>
      <c r="I16" s="97"/>
    </row>
    <row r="18" spans="1:15" ht="49.15" customHeight="1" x14ac:dyDescent="0.25">
      <c r="A18" s="3" t="s">
        <v>313</v>
      </c>
      <c r="B18" s="3" t="s">
        <v>452</v>
      </c>
      <c r="C18" s="3" t="s">
        <v>3</v>
      </c>
      <c r="D18" s="3" t="s">
        <v>315</v>
      </c>
      <c r="E18" s="3" t="s">
        <v>6</v>
      </c>
      <c r="F18" s="3" t="s">
        <v>5</v>
      </c>
      <c r="G18" s="3" t="s">
        <v>453</v>
      </c>
      <c r="H18" s="3" t="s">
        <v>144</v>
      </c>
      <c r="I18" s="3" t="s">
        <v>223</v>
      </c>
      <c r="J18" s="3" t="s">
        <v>228</v>
      </c>
      <c r="K18" s="3" t="s">
        <v>229</v>
      </c>
      <c r="L18" s="3" t="s">
        <v>317</v>
      </c>
      <c r="M18" s="3" t="s">
        <v>4</v>
      </c>
      <c r="N18" s="3" t="s">
        <v>318</v>
      </c>
      <c r="O18" s="4" t="s">
        <v>319</v>
      </c>
    </row>
    <row r="19" spans="1:15" s="17" customFormat="1" ht="43.15" customHeight="1" x14ac:dyDescent="0.25">
      <c r="A19" s="68">
        <v>1</v>
      </c>
      <c r="B19" s="69" t="s">
        <v>454</v>
      </c>
      <c r="C19" s="70" t="s">
        <v>29</v>
      </c>
      <c r="D19" s="70"/>
      <c r="E19" s="71"/>
      <c r="F19" s="71"/>
      <c r="G19" s="71"/>
      <c r="H19" s="70"/>
      <c r="I19" s="70"/>
      <c r="J19" s="70"/>
      <c r="K19" s="70"/>
      <c r="L19" s="70"/>
      <c r="M19" s="70"/>
      <c r="N19" s="71"/>
      <c r="O19" s="71"/>
    </row>
    <row r="20" spans="1:15" s="17" customFormat="1" ht="43.15" customHeight="1" x14ac:dyDescent="0.25">
      <c r="A20" s="24" t="s">
        <v>322</v>
      </c>
      <c r="B20" s="27" t="s">
        <v>455</v>
      </c>
      <c r="C20" s="7" t="s">
        <v>12</v>
      </c>
      <c r="D20" s="62">
        <v>6</v>
      </c>
      <c r="E20" s="5"/>
      <c r="F20" s="5"/>
      <c r="G20" s="7" t="s">
        <v>456</v>
      </c>
      <c r="H20" s="62" t="s">
        <v>211</v>
      </c>
      <c r="I20" s="7">
        <v>22</v>
      </c>
      <c r="J20" s="7">
        <v>22</v>
      </c>
      <c r="K20" s="7"/>
      <c r="L20" s="7" t="s">
        <v>337</v>
      </c>
      <c r="M20" s="7" t="s">
        <v>13</v>
      </c>
      <c r="N20" s="5"/>
      <c r="O20" s="5"/>
    </row>
    <row r="21" spans="1:15" s="17" customFormat="1" ht="43.15" customHeight="1" x14ac:dyDescent="0.25">
      <c r="A21" s="24" t="s">
        <v>326</v>
      </c>
      <c r="B21" s="27" t="s">
        <v>457</v>
      </c>
      <c r="C21" s="7" t="s">
        <v>12</v>
      </c>
      <c r="D21" s="62">
        <v>6</v>
      </c>
      <c r="E21" s="5"/>
      <c r="F21" s="5"/>
      <c r="G21" s="7" t="s">
        <v>458</v>
      </c>
      <c r="H21" s="62" t="s">
        <v>211</v>
      </c>
      <c r="I21" s="7">
        <v>22</v>
      </c>
      <c r="J21" s="7">
        <v>22</v>
      </c>
      <c r="K21" s="7"/>
      <c r="L21" s="7" t="s">
        <v>337</v>
      </c>
      <c r="M21" s="7" t="s">
        <v>13</v>
      </c>
      <c r="N21" s="5"/>
      <c r="O21" s="5"/>
    </row>
    <row r="22" spans="1:15" ht="43.15" customHeight="1" x14ac:dyDescent="0.25">
      <c r="A22" s="24" t="s">
        <v>329</v>
      </c>
      <c r="B22" s="27" t="s">
        <v>459</v>
      </c>
      <c r="C22" s="7" t="s">
        <v>12</v>
      </c>
      <c r="D22" s="62">
        <v>6</v>
      </c>
      <c r="E22" s="8"/>
      <c r="F22" s="8"/>
      <c r="G22" s="7" t="s">
        <v>460</v>
      </c>
      <c r="H22" s="62" t="s">
        <v>211</v>
      </c>
      <c r="I22" s="7">
        <v>22</v>
      </c>
      <c r="J22" s="7">
        <v>22</v>
      </c>
      <c r="K22" s="7"/>
      <c r="L22" s="7" t="s">
        <v>337</v>
      </c>
      <c r="M22" s="7" t="s">
        <v>13</v>
      </c>
      <c r="N22" s="6"/>
      <c r="O22" s="6"/>
    </row>
    <row r="23" spans="1:15" ht="43.15" customHeight="1" x14ac:dyDescent="0.25">
      <c r="A23" s="23" t="s">
        <v>332</v>
      </c>
      <c r="B23" s="26" t="s">
        <v>610</v>
      </c>
      <c r="C23" s="11" t="s">
        <v>29</v>
      </c>
      <c r="D23" s="11"/>
      <c r="E23" s="6"/>
      <c r="F23" s="6" t="s">
        <v>30</v>
      </c>
      <c r="G23" s="6"/>
      <c r="H23" s="62"/>
      <c r="I23" s="62"/>
      <c r="J23" s="62"/>
      <c r="K23" s="62"/>
      <c r="L23" s="62"/>
      <c r="M23" s="62"/>
      <c r="N23" s="5"/>
      <c r="O23" s="5"/>
    </row>
    <row r="24" spans="1:15" ht="43.15" customHeight="1" x14ac:dyDescent="0.25">
      <c r="A24" s="23"/>
      <c r="B24" s="26" t="s">
        <v>611</v>
      </c>
      <c r="C24" s="11" t="s">
        <v>35</v>
      </c>
      <c r="D24" s="11"/>
      <c r="E24" s="6"/>
      <c r="F24" s="6" t="s">
        <v>30</v>
      </c>
      <c r="G24" s="6"/>
      <c r="H24" s="62"/>
      <c r="I24" s="62"/>
      <c r="J24" s="62"/>
      <c r="K24" s="62"/>
      <c r="L24" s="62"/>
      <c r="M24" s="62"/>
      <c r="N24" s="5"/>
      <c r="O24" s="5"/>
    </row>
    <row r="25" spans="1:15" ht="43.15" customHeight="1" x14ac:dyDescent="0.25">
      <c r="A25" s="23" t="s">
        <v>334</v>
      </c>
      <c r="B25" s="26" t="s">
        <v>612</v>
      </c>
      <c r="C25" s="11" t="s">
        <v>12</v>
      </c>
      <c r="D25" s="11"/>
      <c r="E25" s="6"/>
      <c r="F25" s="6" t="s">
        <v>30</v>
      </c>
      <c r="G25" s="6"/>
      <c r="H25" s="62"/>
      <c r="I25" s="62"/>
      <c r="J25" s="62"/>
      <c r="K25" s="62"/>
      <c r="L25" s="62"/>
      <c r="M25" s="62"/>
      <c r="N25" s="5"/>
      <c r="O25" s="5"/>
    </row>
    <row r="26" spans="1:15" ht="43.15" customHeight="1" x14ac:dyDescent="0.25">
      <c r="A26" s="24" t="s">
        <v>332</v>
      </c>
      <c r="B26" s="27" t="s">
        <v>333</v>
      </c>
      <c r="C26" s="60" t="s">
        <v>12</v>
      </c>
      <c r="D26" s="62"/>
      <c r="E26" s="8"/>
      <c r="F26" s="8" t="s">
        <v>14</v>
      </c>
      <c r="G26" s="60"/>
      <c r="H26" s="62"/>
      <c r="I26" s="60"/>
      <c r="J26" s="60"/>
      <c r="K26" s="60"/>
      <c r="L26" s="60"/>
      <c r="M26" s="60"/>
      <c r="N26" s="6"/>
      <c r="O26" s="6"/>
    </row>
    <row r="27" spans="1:15" ht="43.15" customHeight="1" x14ac:dyDescent="0.25">
      <c r="A27" s="23"/>
      <c r="B27" s="26" t="s">
        <v>574</v>
      </c>
      <c r="C27" s="11" t="s">
        <v>35</v>
      </c>
      <c r="D27" s="11"/>
      <c r="E27" s="6"/>
      <c r="F27" s="6"/>
      <c r="G27" s="6"/>
      <c r="H27" s="62"/>
      <c r="I27" s="7"/>
      <c r="J27" s="7"/>
      <c r="K27" s="7"/>
      <c r="L27" s="7"/>
      <c r="M27" s="7"/>
      <c r="N27" s="5"/>
      <c r="O27" s="5"/>
    </row>
    <row r="28" spans="1:15" ht="43.15" customHeight="1" x14ac:dyDescent="0.25">
      <c r="A28" s="24" t="s">
        <v>334</v>
      </c>
      <c r="B28" s="5" t="s">
        <v>461</v>
      </c>
      <c r="C28" s="7" t="s">
        <v>12</v>
      </c>
      <c r="D28" s="62">
        <v>6</v>
      </c>
      <c r="E28" s="5"/>
      <c r="F28" s="5"/>
      <c r="G28" s="58" t="s">
        <v>462</v>
      </c>
      <c r="H28" s="62"/>
      <c r="I28" s="15"/>
      <c r="J28" s="7"/>
      <c r="K28" s="7"/>
      <c r="L28" s="7"/>
      <c r="M28" s="7" t="s">
        <v>22</v>
      </c>
      <c r="N28" s="5" t="s">
        <v>342</v>
      </c>
      <c r="O28" s="5"/>
    </row>
    <row r="29" spans="1:15" ht="43.15" customHeight="1" x14ac:dyDescent="0.25">
      <c r="A29" s="24" t="s">
        <v>576</v>
      </c>
      <c r="B29" s="5" t="s">
        <v>463</v>
      </c>
      <c r="C29" s="7" t="s">
        <v>21</v>
      </c>
      <c r="D29" s="62"/>
      <c r="E29" s="5"/>
      <c r="F29" s="5"/>
      <c r="G29" s="58" t="s">
        <v>464</v>
      </c>
      <c r="H29" s="62" t="s">
        <v>207</v>
      </c>
      <c r="I29" s="7">
        <v>6</v>
      </c>
      <c r="J29" s="7"/>
      <c r="K29" s="7">
        <v>12</v>
      </c>
      <c r="L29" s="7"/>
      <c r="M29" s="7" t="s">
        <v>22</v>
      </c>
      <c r="N29" s="5" t="s">
        <v>342</v>
      </c>
      <c r="O29" s="5"/>
    </row>
    <row r="30" spans="1:15" ht="43.15" customHeight="1" x14ac:dyDescent="0.25">
      <c r="A30" s="24" t="s">
        <v>467</v>
      </c>
      <c r="B30" s="5" t="s">
        <v>465</v>
      </c>
      <c r="C30" s="7" t="s">
        <v>21</v>
      </c>
      <c r="D30" s="62"/>
      <c r="E30" s="5"/>
      <c r="F30" s="5"/>
      <c r="G30" s="58" t="s">
        <v>466</v>
      </c>
      <c r="H30" s="62" t="s">
        <v>209</v>
      </c>
      <c r="I30" s="7">
        <v>12</v>
      </c>
      <c r="J30" s="7"/>
      <c r="K30" s="7">
        <v>12</v>
      </c>
      <c r="L30" s="7"/>
      <c r="M30" s="7" t="s">
        <v>22</v>
      </c>
      <c r="N30" s="5" t="s">
        <v>342</v>
      </c>
      <c r="O30" s="5"/>
    </row>
    <row r="31" spans="1:15" ht="43.15" customHeight="1" x14ac:dyDescent="0.25">
      <c r="A31" s="24" t="s">
        <v>339</v>
      </c>
      <c r="B31" s="27" t="s">
        <v>468</v>
      </c>
      <c r="C31" s="11" t="s">
        <v>12</v>
      </c>
      <c r="D31" s="62">
        <v>6</v>
      </c>
      <c r="E31" s="5"/>
      <c r="F31" s="5"/>
      <c r="G31" s="58" t="s">
        <v>469</v>
      </c>
      <c r="H31" s="62" t="s">
        <v>208</v>
      </c>
      <c r="I31" s="7">
        <v>22</v>
      </c>
      <c r="J31" s="7">
        <v>22</v>
      </c>
      <c r="K31" s="7"/>
      <c r="L31" s="7"/>
      <c r="M31" s="7" t="s">
        <v>22</v>
      </c>
      <c r="N31" s="5" t="s">
        <v>342</v>
      </c>
      <c r="O31" s="5"/>
    </row>
    <row r="32" spans="1:15" ht="43.15" customHeight="1" x14ac:dyDescent="0.25">
      <c r="A32" s="24" t="s">
        <v>343</v>
      </c>
      <c r="B32" s="27" t="s">
        <v>470</v>
      </c>
      <c r="C32" s="11" t="s">
        <v>12</v>
      </c>
      <c r="D32" s="62">
        <v>6</v>
      </c>
      <c r="E32" s="5"/>
      <c r="F32" s="5"/>
      <c r="G32" s="58" t="s">
        <v>471</v>
      </c>
      <c r="H32" s="62"/>
      <c r="I32" s="7"/>
      <c r="J32" s="7"/>
      <c r="K32" s="7"/>
      <c r="L32" s="7" t="s">
        <v>337</v>
      </c>
      <c r="M32" s="7" t="s">
        <v>22</v>
      </c>
      <c r="N32" s="5" t="s">
        <v>342</v>
      </c>
      <c r="O32" s="5"/>
    </row>
    <row r="33" spans="1:15" ht="43.15" customHeight="1" x14ac:dyDescent="0.25">
      <c r="A33" s="24" t="s">
        <v>602</v>
      </c>
      <c r="B33" s="27" t="s">
        <v>472</v>
      </c>
      <c r="C33" s="7" t="s">
        <v>21</v>
      </c>
      <c r="D33" s="62"/>
      <c r="E33" s="5"/>
      <c r="F33" s="5"/>
      <c r="G33" s="58" t="s">
        <v>473</v>
      </c>
      <c r="H33" s="62" t="s">
        <v>207</v>
      </c>
      <c r="I33" s="7">
        <v>8</v>
      </c>
      <c r="J33" s="7"/>
      <c r="K33" s="7">
        <v>16</v>
      </c>
      <c r="L33" s="7" t="s">
        <v>337</v>
      </c>
      <c r="M33" s="7" t="s">
        <v>22</v>
      </c>
      <c r="N33" s="5" t="s">
        <v>342</v>
      </c>
      <c r="O33" s="5"/>
    </row>
    <row r="34" spans="1:15" ht="43.15" customHeight="1" x14ac:dyDescent="0.25">
      <c r="A34" s="24" t="s">
        <v>603</v>
      </c>
      <c r="B34" s="27" t="s">
        <v>474</v>
      </c>
      <c r="C34" s="7" t="s">
        <v>21</v>
      </c>
      <c r="D34" s="62"/>
      <c r="E34" s="5"/>
      <c r="F34" s="5"/>
      <c r="G34" s="58" t="s">
        <v>475</v>
      </c>
      <c r="H34" s="7" t="s">
        <v>191</v>
      </c>
      <c r="I34" s="7">
        <v>10</v>
      </c>
      <c r="J34" s="7"/>
      <c r="K34" s="7">
        <v>10</v>
      </c>
      <c r="L34" s="7" t="s">
        <v>337</v>
      </c>
      <c r="M34" s="7" t="s">
        <v>22</v>
      </c>
      <c r="N34" s="5" t="s">
        <v>342</v>
      </c>
      <c r="O34" s="5"/>
    </row>
    <row r="35" spans="1:15" ht="43.15" customHeight="1" x14ac:dyDescent="0.25">
      <c r="A35" s="24" t="s">
        <v>346</v>
      </c>
      <c r="B35" s="27" t="s">
        <v>340</v>
      </c>
      <c r="C35" s="7" t="s">
        <v>12</v>
      </c>
      <c r="D35" s="62">
        <v>6</v>
      </c>
      <c r="E35" s="5"/>
      <c r="F35" s="5"/>
      <c r="G35" s="58" t="s">
        <v>341</v>
      </c>
      <c r="H35" s="7" t="s">
        <v>190</v>
      </c>
      <c r="I35" s="7">
        <v>22</v>
      </c>
      <c r="J35" s="7"/>
      <c r="K35" s="7">
        <v>22</v>
      </c>
      <c r="L35" s="7"/>
      <c r="M35" s="7" t="s">
        <v>22</v>
      </c>
      <c r="N35" s="5" t="s">
        <v>476</v>
      </c>
      <c r="O35" s="5"/>
    </row>
    <row r="36" spans="1:15" ht="43.15" customHeight="1" x14ac:dyDescent="0.25">
      <c r="A36" s="24" t="s">
        <v>349</v>
      </c>
      <c r="B36" s="27" t="s">
        <v>477</v>
      </c>
      <c r="C36" s="7" t="s">
        <v>12</v>
      </c>
      <c r="D36" s="62">
        <v>6</v>
      </c>
      <c r="E36" s="5"/>
      <c r="F36" s="5"/>
      <c r="G36" s="58" t="s">
        <v>478</v>
      </c>
      <c r="H36" s="7" t="s">
        <v>191</v>
      </c>
      <c r="I36" s="7">
        <v>18</v>
      </c>
      <c r="J36" s="7">
        <v>24</v>
      </c>
      <c r="K36" s="7">
        <v>12</v>
      </c>
      <c r="L36" s="7"/>
      <c r="M36" s="7" t="s">
        <v>22</v>
      </c>
      <c r="N36" s="5" t="s">
        <v>479</v>
      </c>
      <c r="O36" s="5"/>
    </row>
    <row r="37" spans="1:15" ht="43.15" customHeight="1" x14ac:dyDescent="0.25">
      <c r="A37" s="24" t="s">
        <v>352</v>
      </c>
      <c r="B37" s="27" t="s">
        <v>480</v>
      </c>
      <c r="C37" s="7" t="s">
        <v>12</v>
      </c>
      <c r="D37" s="62">
        <v>6</v>
      </c>
      <c r="E37" s="5"/>
      <c r="F37" s="5"/>
      <c r="G37" s="58" t="s">
        <v>481</v>
      </c>
      <c r="H37" s="7"/>
      <c r="I37" s="7"/>
      <c r="J37" s="7"/>
      <c r="K37" s="7"/>
      <c r="L37" s="7" t="s">
        <v>337</v>
      </c>
      <c r="M37" s="7" t="s">
        <v>22</v>
      </c>
      <c r="N37" s="5" t="s">
        <v>342</v>
      </c>
      <c r="O37" s="5"/>
    </row>
    <row r="38" spans="1:15" ht="43.15" customHeight="1" x14ac:dyDescent="0.25">
      <c r="A38" s="24" t="s">
        <v>604</v>
      </c>
      <c r="B38" s="27" t="s">
        <v>482</v>
      </c>
      <c r="C38" s="7" t="s">
        <v>21</v>
      </c>
      <c r="D38" s="62"/>
      <c r="E38" s="5"/>
      <c r="F38" s="5"/>
      <c r="G38" s="58" t="s">
        <v>483</v>
      </c>
      <c r="H38" s="7" t="s">
        <v>206</v>
      </c>
      <c r="I38" s="7">
        <v>10</v>
      </c>
      <c r="J38" s="7"/>
      <c r="K38" s="7">
        <v>10</v>
      </c>
      <c r="L38" s="7" t="s">
        <v>337</v>
      </c>
      <c r="M38" s="7" t="s">
        <v>22</v>
      </c>
      <c r="N38" s="5" t="s">
        <v>342</v>
      </c>
      <c r="O38" s="5"/>
    </row>
    <row r="39" spans="1:15" ht="43.15" customHeight="1" x14ac:dyDescent="0.25">
      <c r="A39" s="24" t="s">
        <v>605</v>
      </c>
      <c r="B39" s="27" t="s">
        <v>484</v>
      </c>
      <c r="C39" s="7" t="s">
        <v>21</v>
      </c>
      <c r="D39" s="62"/>
      <c r="E39" s="5"/>
      <c r="F39" s="5"/>
      <c r="G39" s="58" t="s">
        <v>485</v>
      </c>
      <c r="H39" s="7" t="s">
        <v>206</v>
      </c>
      <c r="I39" s="7">
        <v>12</v>
      </c>
      <c r="J39" s="7">
        <v>12</v>
      </c>
      <c r="K39" s="7"/>
      <c r="L39" s="7" t="s">
        <v>337</v>
      </c>
      <c r="M39" s="7" t="s">
        <v>22</v>
      </c>
      <c r="N39" s="5" t="s">
        <v>342</v>
      </c>
      <c r="O39" s="5"/>
    </row>
    <row r="40" spans="1:15" ht="43.15" customHeight="1" x14ac:dyDescent="0.25">
      <c r="A40" s="24" t="s">
        <v>355</v>
      </c>
      <c r="B40" s="27" t="s">
        <v>486</v>
      </c>
      <c r="C40" s="7" t="s">
        <v>12</v>
      </c>
      <c r="D40" s="62">
        <v>6</v>
      </c>
      <c r="E40" s="5"/>
      <c r="F40" s="5"/>
      <c r="G40" s="58" t="s">
        <v>487</v>
      </c>
      <c r="H40" s="62"/>
      <c r="I40" s="7"/>
      <c r="J40" s="7"/>
      <c r="K40" s="7"/>
      <c r="L40" s="7"/>
      <c r="M40" s="7" t="s">
        <v>22</v>
      </c>
      <c r="N40" s="5" t="s">
        <v>342</v>
      </c>
      <c r="O40" s="5"/>
    </row>
    <row r="41" spans="1:15" ht="43.15" customHeight="1" x14ac:dyDescent="0.25">
      <c r="A41" s="24" t="s">
        <v>357</v>
      </c>
      <c r="B41" s="27" t="s">
        <v>488</v>
      </c>
      <c r="C41" s="7" t="s">
        <v>21</v>
      </c>
      <c r="D41" s="62"/>
      <c r="E41" s="5"/>
      <c r="F41" s="5"/>
      <c r="G41" s="58" t="s">
        <v>489</v>
      </c>
      <c r="H41" s="62" t="s">
        <v>191</v>
      </c>
      <c r="I41" s="7">
        <v>10</v>
      </c>
      <c r="J41" s="7"/>
      <c r="K41" s="7">
        <v>12</v>
      </c>
      <c r="L41" s="7"/>
      <c r="M41" s="7" t="s">
        <v>22</v>
      </c>
      <c r="N41" s="5" t="s">
        <v>342</v>
      </c>
      <c r="O41" s="5"/>
    </row>
    <row r="42" spans="1:15" ht="43.15" customHeight="1" x14ac:dyDescent="0.25">
      <c r="A42" s="24" t="s">
        <v>360</v>
      </c>
      <c r="B42" s="27" t="s">
        <v>490</v>
      </c>
      <c r="C42" s="7" t="s">
        <v>21</v>
      </c>
      <c r="D42" s="62"/>
      <c r="E42" s="5"/>
      <c r="F42" s="5"/>
      <c r="G42" s="58" t="s">
        <v>491</v>
      </c>
      <c r="H42" s="62"/>
      <c r="I42" s="7">
        <v>12</v>
      </c>
      <c r="J42" s="7"/>
      <c r="K42" s="7">
        <v>12</v>
      </c>
      <c r="L42" s="7"/>
      <c r="M42" s="7" t="s">
        <v>22</v>
      </c>
      <c r="N42" s="5" t="s">
        <v>492</v>
      </c>
      <c r="O42" s="5"/>
    </row>
    <row r="43" spans="1:15" ht="43.15" customHeight="1" x14ac:dyDescent="0.25">
      <c r="A43" s="24" t="s">
        <v>363</v>
      </c>
      <c r="B43" s="27" t="s">
        <v>493</v>
      </c>
      <c r="C43" s="7" t="s">
        <v>12</v>
      </c>
      <c r="D43" s="62">
        <v>6</v>
      </c>
      <c r="E43" s="5"/>
      <c r="F43" s="5"/>
      <c r="G43" s="58" t="s">
        <v>494</v>
      </c>
      <c r="H43" s="62" t="s">
        <v>206</v>
      </c>
      <c r="I43" s="7">
        <v>22</v>
      </c>
      <c r="J43" s="7">
        <v>22</v>
      </c>
      <c r="K43" s="7"/>
      <c r="L43" s="7"/>
      <c r="M43" s="7" t="s">
        <v>22</v>
      </c>
      <c r="N43" s="5" t="s">
        <v>342</v>
      </c>
      <c r="O43" s="5"/>
    </row>
    <row r="44" spans="1:15" ht="43.15" customHeight="1" x14ac:dyDescent="0.25">
      <c r="A44" s="24" t="s">
        <v>365</v>
      </c>
      <c r="B44" s="27" t="s">
        <v>350</v>
      </c>
      <c r="C44" s="7" t="s">
        <v>12</v>
      </c>
      <c r="D44" s="62">
        <v>6</v>
      </c>
      <c r="E44" s="5"/>
      <c r="F44" s="5"/>
      <c r="G44" s="58" t="s">
        <v>351</v>
      </c>
      <c r="H44" s="62" t="s">
        <v>206</v>
      </c>
      <c r="I44" s="7">
        <v>18</v>
      </c>
      <c r="J44" s="7">
        <v>16</v>
      </c>
      <c r="K44" s="7">
        <v>12</v>
      </c>
      <c r="L44" s="7"/>
      <c r="M44" s="7" t="s">
        <v>22</v>
      </c>
      <c r="N44" s="8" t="s">
        <v>342</v>
      </c>
      <c r="O44" s="5"/>
    </row>
    <row r="45" spans="1:15" ht="43.15" customHeight="1" x14ac:dyDescent="0.25">
      <c r="A45" s="24" t="s">
        <v>575</v>
      </c>
      <c r="B45" s="27" t="s">
        <v>495</v>
      </c>
      <c r="C45" s="7" t="s">
        <v>12</v>
      </c>
      <c r="D45" s="62">
        <v>6</v>
      </c>
      <c r="E45" s="5"/>
      <c r="F45" s="5"/>
      <c r="G45" s="58" t="s">
        <v>496</v>
      </c>
      <c r="H45" s="62" t="s">
        <v>206</v>
      </c>
      <c r="I45" s="7">
        <v>22</v>
      </c>
      <c r="J45" s="7">
        <v>22</v>
      </c>
      <c r="K45" s="7"/>
      <c r="L45" s="7" t="s">
        <v>337</v>
      </c>
      <c r="M45" s="7" t="s">
        <v>22</v>
      </c>
      <c r="N45" s="8" t="s">
        <v>342</v>
      </c>
      <c r="O45" s="5"/>
    </row>
    <row r="46" spans="1:15" ht="43.15" customHeight="1" x14ac:dyDescent="0.25">
      <c r="A46" s="24" t="s">
        <v>578</v>
      </c>
      <c r="B46" s="27" t="s">
        <v>497</v>
      </c>
      <c r="C46" s="7" t="s">
        <v>12</v>
      </c>
      <c r="D46" s="62">
        <v>6</v>
      </c>
      <c r="E46" s="8"/>
      <c r="F46" s="8"/>
      <c r="G46" s="58" t="s">
        <v>498</v>
      </c>
      <c r="H46" s="62" t="s">
        <v>207</v>
      </c>
      <c r="I46" s="7">
        <v>22</v>
      </c>
      <c r="J46" s="7">
        <v>22</v>
      </c>
      <c r="K46" s="7"/>
      <c r="L46" s="7"/>
      <c r="M46" s="7" t="s">
        <v>22</v>
      </c>
      <c r="N46" s="8" t="s">
        <v>342</v>
      </c>
      <c r="O46" s="8"/>
    </row>
    <row r="47" spans="1:15" ht="43.15" customHeight="1" x14ac:dyDescent="0.25">
      <c r="A47" s="24" t="s">
        <v>579</v>
      </c>
      <c r="B47" s="27" t="s">
        <v>499</v>
      </c>
      <c r="C47" s="7" t="s">
        <v>12</v>
      </c>
      <c r="D47" s="62">
        <v>6</v>
      </c>
      <c r="E47" s="8"/>
      <c r="F47" s="8"/>
      <c r="G47" s="58" t="s">
        <v>354</v>
      </c>
      <c r="H47" s="62" t="s">
        <v>207</v>
      </c>
      <c r="I47" s="7">
        <v>22</v>
      </c>
      <c r="J47" s="7">
        <v>22</v>
      </c>
      <c r="K47" s="7"/>
      <c r="L47" s="7"/>
      <c r="M47" s="7" t="s">
        <v>22</v>
      </c>
      <c r="N47" s="8" t="s">
        <v>342</v>
      </c>
      <c r="O47" s="8"/>
    </row>
    <row r="48" spans="1:15" ht="43.15" customHeight="1" x14ac:dyDescent="0.25">
      <c r="A48" s="24" t="s">
        <v>580</v>
      </c>
      <c r="B48" s="27" t="s">
        <v>500</v>
      </c>
      <c r="C48" s="7" t="s">
        <v>12</v>
      </c>
      <c r="D48" s="62">
        <v>6</v>
      </c>
      <c r="E48" s="8"/>
      <c r="F48" s="8"/>
      <c r="G48" s="58" t="s">
        <v>501</v>
      </c>
      <c r="H48" s="62" t="s">
        <v>208</v>
      </c>
      <c r="I48" s="7">
        <v>22</v>
      </c>
      <c r="J48" s="7">
        <v>22</v>
      </c>
      <c r="K48" s="7"/>
      <c r="L48" s="7"/>
      <c r="M48" s="7" t="s">
        <v>22</v>
      </c>
      <c r="N48" s="8" t="s">
        <v>342</v>
      </c>
      <c r="O48" s="8"/>
    </row>
    <row r="49" spans="1:15" ht="43.15" customHeight="1" x14ac:dyDescent="0.25">
      <c r="A49" s="24" t="s">
        <v>581</v>
      </c>
      <c r="B49" s="27" t="s">
        <v>502</v>
      </c>
      <c r="C49" s="7" t="s">
        <v>12</v>
      </c>
      <c r="D49" s="62">
        <v>6</v>
      </c>
      <c r="E49" s="8"/>
      <c r="F49" s="8"/>
      <c r="G49" s="58" t="s">
        <v>503</v>
      </c>
      <c r="H49" s="62" t="s">
        <v>207</v>
      </c>
      <c r="I49" s="7">
        <v>30</v>
      </c>
      <c r="J49" s="7">
        <v>12</v>
      </c>
      <c r="K49" s="7"/>
      <c r="L49" s="7"/>
      <c r="M49" s="7" t="s">
        <v>22</v>
      </c>
      <c r="N49" s="8" t="s">
        <v>342</v>
      </c>
      <c r="O49" s="8"/>
    </row>
    <row r="50" spans="1:15" ht="43.15" customHeight="1" x14ac:dyDescent="0.25">
      <c r="A50" s="24" t="s">
        <v>582</v>
      </c>
      <c r="B50" s="27" t="s">
        <v>504</v>
      </c>
      <c r="C50" s="7" t="s">
        <v>12</v>
      </c>
      <c r="D50" s="62">
        <v>6</v>
      </c>
      <c r="E50" s="8"/>
      <c r="F50" s="8"/>
      <c r="G50" s="58" t="s">
        <v>505</v>
      </c>
      <c r="H50" s="62" t="s">
        <v>211</v>
      </c>
      <c r="I50" s="7">
        <v>28</v>
      </c>
      <c r="J50" s="7">
        <v>12</v>
      </c>
      <c r="K50" s="7"/>
      <c r="L50" s="7" t="s">
        <v>337</v>
      </c>
      <c r="M50" s="7" t="s">
        <v>22</v>
      </c>
      <c r="N50" s="8" t="s">
        <v>342</v>
      </c>
      <c r="O50" s="8"/>
    </row>
    <row r="51" spans="1:15" ht="43.15" customHeight="1" x14ac:dyDescent="0.25">
      <c r="A51" s="24" t="s">
        <v>583</v>
      </c>
      <c r="B51" s="27" t="s">
        <v>506</v>
      </c>
      <c r="C51" s="7" t="s">
        <v>12</v>
      </c>
      <c r="D51" s="62">
        <v>6</v>
      </c>
      <c r="E51" s="8"/>
      <c r="F51" s="8"/>
      <c r="G51" s="58" t="s">
        <v>507</v>
      </c>
      <c r="H51" s="62" t="s">
        <v>208</v>
      </c>
      <c r="I51" s="7">
        <v>22</v>
      </c>
      <c r="J51" s="7">
        <v>22</v>
      </c>
      <c r="K51" s="7"/>
      <c r="L51" s="7"/>
      <c r="M51" s="7" t="s">
        <v>22</v>
      </c>
      <c r="N51" s="8" t="s">
        <v>342</v>
      </c>
      <c r="O51" s="8"/>
    </row>
    <row r="52" spans="1:15" ht="43.15" customHeight="1" x14ac:dyDescent="0.25">
      <c r="A52" s="24" t="s">
        <v>584</v>
      </c>
      <c r="B52" s="27" t="s">
        <v>344</v>
      </c>
      <c r="C52" s="7" t="s">
        <v>12</v>
      </c>
      <c r="D52" s="62">
        <v>6</v>
      </c>
      <c r="E52" s="8"/>
      <c r="F52" s="8"/>
      <c r="G52" s="58" t="s">
        <v>345</v>
      </c>
      <c r="H52" s="62" t="s">
        <v>208</v>
      </c>
      <c r="I52" s="7">
        <v>20</v>
      </c>
      <c r="J52" s="7">
        <v>20</v>
      </c>
      <c r="K52" s="7"/>
      <c r="L52" s="7"/>
      <c r="M52" s="7" t="s">
        <v>22</v>
      </c>
      <c r="N52" s="8" t="s">
        <v>342</v>
      </c>
      <c r="O52" s="8"/>
    </row>
    <row r="53" spans="1:15" ht="43.15" customHeight="1" x14ac:dyDescent="0.25">
      <c r="A53" s="24" t="s">
        <v>585</v>
      </c>
      <c r="B53" s="27" t="s">
        <v>508</v>
      </c>
      <c r="C53" s="7" t="s">
        <v>12</v>
      </c>
      <c r="D53" s="62">
        <v>6</v>
      </c>
      <c r="E53" s="8"/>
      <c r="F53" s="8"/>
      <c r="G53" s="58" t="s">
        <v>509</v>
      </c>
      <c r="H53" s="62" t="s">
        <v>208</v>
      </c>
      <c r="I53" s="7">
        <v>20</v>
      </c>
      <c r="J53" s="7">
        <v>20</v>
      </c>
      <c r="K53" s="7"/>
      <c r="L53" s="7" t="s">
        <v>337</v>
      </c>
      <c r="M53" s="7" t="s">
        <v>22</v>
      </c>
      <c r="N53" s="8" t="s">
        <v>342</v>
      </c>
      <c r="O53" s="8"/>
    </row>
    <row r="54" spans="1:15" ht="43.15" customHeight="1" x14ac:dyDescent="0.25">
      <c r="A54" s="24" t="s">
        <v>586</v>
      </c>
      <c r="B54" s="49" t="s">
        <v>347</v>
      </c>
      <c r="C54" s="7" t="s">
        <v>12</v>
      </c>
      <c r="D54" s="62">
        <v>6</v>
      </c>
      <c r="E54" s="9"/>
      <c r="F54" s="9"/>
      <c r="G54" s="58" t="s">
        <v>348</v>
      </c>
      <c r="H54" s="62" t="s">
        <v>208</v>
      </c>
      <c r="I54" s="14">
        <v>22</v>
      </c>
      <c r="J54" s="14">
        <v>22</v>
      </c>
      <c r="K54" s="14"/>
      <c r="L54" s="7" t="s">
        <v>337</v>
      </c>
      <c r="M54" s="7" t="s">
        <v>22</v>
      </c>
      <c r="N54" s="8" t="s">
        <v>342</v>
      </c>
      <c r="O54" s="9"/>
    </row>
    <row r="55" spans="1:15" ht="43.15" customHeight="1" x14ac:dyDescent="0.25">
      <c r="A55" s="24" t="s">
        <v>587</v>
      </c>
      <c r="B55" s="27" t="s">
        <v>510</v>
      </c>
      <c r="C55" s="7" t="s">
        <v>12</v>
      </c>
      <c r="D55" s="62">
        <v>6</v>
      </c>
      <c r="E55" s="8"/>
      <c r="F55" s="8"/>
      <c r="G55" s="58" t="s">
        <v>511</v>
      </c>
      <c r="H55" s="62" t="s">
        <v>206</v>
      </c>
      <c r="I55" s="7">
        <v>22</v>
      </c>
      <c r="J55" s="7">
        <v>22</v>
      </c>
      <c r="K55" s="7"/>
      <c r="L55" s="7"/>
      <c r="M55" s="7" t="s">
        <v>22</v>
      </c>
      <c r="N55" s="8" t="s">
        <v>342</v>
      </c>
      <c r="O55" s="8"/>
    </row>
    <row r="56" spans="1:15" ht="43.15" customHeight="1" x14ac:dyDescent="0.25">
      <c r="A56" s="24" t="s">
        <v>588</v>
      </c>
      <c r="B56" s="90" t="s">
        <v>641</v>
      </c>
      <c r="C56" s="64" t="s">
        <v>12</v>
      </c>
      <c r="D56" s="64">
        <v>6</v>
      </c>
      <c r="E56" s="5"/>
      <c r="F56" s="5" t="s">
        <v>14</v>
      </c>
      <c r="G56" s="5"/>
      <c r="H56" s="64" t="s">
        <v>206</v>
      </c>
      <c r="I56" s="64"/>
      <c r="J56" s="64"/>
      <c r="K56" s="64"/>
      <c r="L56" s="64" t="s">
        <v>337</v>
      </c>
      <c r="M56" s="64"/>
      <c r="N56" s="5"/>
      <c r="O56" s="5"/>
    </row>
    <row r="57" spans="1:15" ht="43.15" customHeight="1" x14ac:dyDescent="0.25">
      <c r="A57" s="24" t="s">
        <v>638</v>
      </c>
      <c r="B57" s="89" t="s">
        <v>650</v>
      </c>
      <c r="C57" s="64" t="s">
        <v>21</v>
      </c>
      <c r="D57" s="64"/>
      <c r="E57" s="5"/>
      <c r="F57" s="5" t="s">
        <v>14</v>
      </c>
      <c r="G57" s="91"/>
      <c r="H57" s="64" t="s">
        <v>206</v>
      </c>
      <c r="I57" s="64">
        <v>10</v>
      </c>
      <c r="J57" s="64">
        <v>10</v>
      </c>
      <c r="K57" s="64"/>
      <c r="L57" s="64" t="s">
        <v>337</v>
      </c>
      <c r="M57" s="64"/>
      <c r="N57" s="5"/>
      <c r="O57" s="5"/>
    </row>
    <row r="58" spans="1:15" ht="43.15" customHeight="1" x14ac:dyDescent="0.25">
      <c r="A58" s="24" t="s">
        <v>639</v>
      </c>
      <c r="B58" s="89" t="s">
        <v>640</v>
      </c>
      <c r="C58" s="64" t="s">
        <v>21</v>
      </c>
      <c r="D58" s="64"/>
      <c r="E58" s="5"/>
      <c r="F58" s="5" t="s">
        <v>14</v>
      </c>
      <c r="G58" s="91"/>
      <c r="H58" s="64" t="s">
        <v>206</v>
      </c>
      <c r="I58" s="64">
        <v>12</v>
      </c>
      <c r="J58" s="64">
        <v>8</v>
      </c>
      <c r="K58" s="64"/>
      <c r="L58" s="64" t="s">
        <v>337</v>
      </c>
      <c r="M58" s="64"/>
      <c r="N58" s="5"/>
      <c r="O58" s="5"/>
    </row>
    <row r="59" spans="1:15" ht="43.15" customHeight="1" x14ac:dyDescent="0.25">
      <c r="A59" s="24" t="s">
        <v>589</v>
      </c>
      <c r="B59" s="27" t="s">
        <v>512</v>
      </c>
      <c r="C59" s="7" t="s">
        <v>12</v>
      </c>
      <c r="D59" s="62">
        <v>6</v>
      </c>
      <c r="E59" s="8"/>
      <c r="F59" s="8"/>
      <c r="G59" s="7" t="s">
        <v>513</v>
      </c>
      <c r="H59" s="62" t="s">
        <v>207</v>
      </c>
      <c r="I59" s="7">
        <v>32</v>
      </c>
      <c r="J59" s="7">
        <v>4</v>
      </c>
      <c r="K59" s="7">
        <v>6</v>
      </c>
      <c r="L59" s="7"/>
      <c r="M59" s="7" t="s">
        <v>22</v>
      </c>
      <c r="N59" s="8" t="s">
        <v>342</v>
      </c>
      <c r="O59" s="8"/>
    </row>
    <row r="60" spans="1:15" ht="43.15" customHeight="1" x14ac:dyDescent="0.25">
      <c r="A60" s="24" t="s">
        <v>590</v>
      </c>
      <c r="B60" s="86" t="s">
        <v>636</v>
      </c>
      <c r="C60" s="87" t="s">
        <v>12</v>
      </c>
      <c r="D60" s="87">
        <v>6</v>
      </c>
      <c r="E60" s="86"/>
      <c r="F60" s="86" t="s">
        <v>23</v>
      </c>
      <c r="G60" s="87" t="s">
        <v>514</v>
      </c>
      <c r="H60" s="87" t="s">
        <v>208</v>
      </c>
      <c r="I60" s="87">
        <v>22</v>
      </c>
      <c r="J60" s="87">
        <v>22</v>
      </c>
      <c r="K60" s="87"/>
      <c r="L60" s="64" t="s">
        <v>337</v>
      </c>
      <c r="M60" s="64" t="s">
        <v>22</v>
      </c>
      <c r="N60" s="88" t="s">
        <v>342</v>
      </c>
      <c r="O60" s="5" t="s">
        <v>637</v>
      </c>
    </row>
    <row r="61" spans="1:15" ht="43.15" customHeight="1" x14ac:dyDescent="0.25">
      <c r="A61" s="94" t="s">
        <v>591</v>
      </c>
      <c r="B61" s="80" t="s">
        <v>648</v>
      </c>
      <c r="C61" s="79" t="s">
        <v>12</v>
      </c>
      <c r="D61" s="79">
        <v>6</v>
      </c>
      <c r="E61" s="80"/>
      <c r="F61" s="86" t="s">
        <v>23</v>
      </c>
      <c r="G61" s="79" t="s">
        <v>356</v>
      </c>
      <c r="H61" s="79"/>
      <c r="I61" s="79"/>
      <c r="J61" s="79"/>
      <c r="K61" s="79"/>
      <c r="L61" s="79"/>
      <c r="M61" s="79" t="s">
        <v>22</v>
      </c>
      <c r="N61" s="93" t="s">
        <v>342</v>
      </c>
      <c r="O61" s="82" t="s">
        <v>649</v>
      </c>
    </row>
    <row r="62" spans="1:15" ht="43.15" customHeight="1" x14ac:dyDescent="0.25">
      <c r="A62" s="24" t="s">
        <v>606</v>
      </c>
      <c r="B62" s="27" t="s">
        <v>358</v>
      </c>
      <c r="C62" s="7" t="s">
        <v>21</v>
      </c>
      <c r="D62" s="62"/>
      <c r="E62" s="8"/>
      <c r="F62" s="8"/>
      <c r="G62" s="58" t="s">
        <v>359</v>
      </c>
      <c r="H62" s="62" t="s">
        <v>191</v>
      </c>
      <c r="I62" s="7">
        <v>2</v>
      </c>
      <c r="J62" s="7">
        <v>30</v>
      </c>
      <c r="K62" s="7"/>
      <c r="L62" s="7"/>
      <c r="M62" s="7" t="s">
        <v>22</v>
      </c>
      <c r="N62" s="8" t="s">
        <v>342</v>
      </c>
      <c r="O62" s="8"/>
    </row>
    <row r="63" spans="1:15" ht="43.15" customHeight="1" x14ac:dyDescent="0.25">
      <c r="A63" s="24" t="s">
        <v>607</v>
      </c>
      <c r="B63" s="27" t="s">
        <v>361</v>
      </c>
      <c r="C63" s="7" t="s">
        <v>21</v>
      </c>
      <c r="D63" s="62"/>
      <c r="E63" s="8"/>
      <c r="F63" s="8"/>
      <c r="G63" s="58" t="s">
        <v>362</v>
      </c>
      <c r="H63" s="62" t="s">
        <v>206</v>
      </c>
      <c r="I63" s="7">
        <v>2</v>
      </c>
      <c r="J63" s="7">
        <v>10</v>
      </c>
      <c r="K63" s="7"/>
      <c r="L63" s="7"/>
      <c r="M63" s="7" t="s">
        <v>22</v>
      </c>
      <c r="N63" s="8" t="s">
        <v>342</v>
      </c>
      <c r="O63" s="8"/>
    </row>
    <row r="64" spans="1:15" ht="43.15" customHeight="1" x14ac:dyDescent="0.25">
      <c r="A64" s="24" t="s">
        <v>592</v>
      </c>
      <c r="B64" s="27" t="s">
        <v>515</v>
      </c>
      <c r="C64" s="7" t="s">
        <v>12</v>
      </c>
      <c r="D64" s="62">
        <v>6</v>
      </c>
      <c r="E64" s="8"/>
      <c r="F64" s="8"/>
      <c r="G64" s="7" t="s">
        <v>516</v>
      </c>
      <c r="H64" s="62" t="s">
        <v>207</v>
      </c>
      <c r="I64" s="7">
        <v>22</v>
      </c>
      <c r="J64" s="7">
        <v>22</v>
      </c>
      <c r="K64" s="7"/>
      <c r="L64" s="7" t="s">
        <v>337</v>
      </c>
      <c r="M64" s="7" t="s">
        <v>22</v>
      </c>
      <c r="N64" s="8" t="s">
        <v>342</v>
      </c>
      <c r="O64" s="8"/>
    </row>
    <row r="65" spans="1:15" ht="43.15" customHeight="1" x14ac:dyDescent="0.25">
      <c r="A65" s="24" t="s">
        <v>593</v>
      </c>
      <c r="B65" s="27" t="s">
        <v>517</v>
      </c>
      <c r="C65" s="7" t="s">
        <v>12</v>
      </c>
      <c r="D65" s="62">
        <v>6</v>
      </c>
      <c r="E65" s="8"/>
      <c r="F65" s="8"/>
      <c r="G65" s="7" t="s">
        <v>518</v>
      </c>
      <c r="H65" s="12"/>
      <c r="I65" s="7"/>
      <c r="J65" s="7"/>
      <c r="K65" s="7"/>
      <c r="L65" s="7"/>
      <c r="M65" s="7" t="s">
        <v>22</v>
      </c>
      <c r="N65" s="8"/>
      <c r="O65" s="8"/>
    </row>
    <row r="66" spans="1:15" ht="43.15" customHeight="1" x14ac:dyDescent="0.25">
      <c r="A66" s="24" t="s">
        <v>608</v>
      </c>
      <c r="B66" s="27" t="s">
        <v>519</v>
      </c>
      <c r="C66" s="7" t="s">
        <v>21</v>
      </c>
      <c r="D66" s="62"/>
      <c r="E66" s="8"/>
      <c r="F66" s="8"/>
      <c r="G66" s="7" t="s">
        <v>520</v>
      </c>
      <c r="H66" s="12"/>
      <c r="I66" s="7">
        <v>12</v>
      </c>
      <c r="J66" s="7">
        <v>12</v>
      </c>
      <c r="K66" s="7">
        <v>12</v>
      </c>
      <c r="L66" s="7"/>
      <c r="M66" s="7" t="s">
        <v>22</v>
      </c>
      <c r="N66" s="8" t="s">
        <v>521</v>
      </c>
      <c r="O66" s="8" t="s">
        <v>522</v>
      </c>
    </row>
    <row r="67" spans="1:15" ht="43.15" customHeight="1" x14ac:dyDescent="0.25">
      <c r="A67" s="24" t="s">
        <v>609</v>
      </c>
      <c r="B67" s="27" t="s">
        <v>523</v>
      </c>
      <c r="C67" s="7" t="s">
        <v>21</v>
      </c>
      <c r="D67" s="62"/>
      <c r="E67" s="8"/>
      <c r="F67" s="8"/>
      <c r="G67" s="7" t="s">
        <v>524</v>
      </c>
      <c r="H67" s="12"/>
      <c r="I67" s="7"/>
      <c r="J67" s="7"/>
      <c r="K67" s="7"/>
      <c r="L67" s="7"/>
      <c r="M67" s="7" t="s">
        <v>22</v>
      </c>
      <c r="N67" s="8" t="s">
        <v>342</v>
      </c>
      <c r="O67" s="8"/>
    </row>
    <row r="68" spans="1:15" ht="43.15" customHeight="1" x14ac:dyDescent="0.25">
      <c r="A68" s="24" t="s">
        <v>594</v>
      </c>
      <c r="B68" s="27" t="s">
        <v>525</v>
      </c>
      <c r="C68" s="7" t="s">
        <v>12</v>
      </c>
      <c r="D68" s="62">
        <v>6</v>
      </c>
      <c r="E68" s="8"/>
      <c r="F68" s="8"/>
      <c r="G68" s="7" t="s">
        <v>526</v>
      </c>
      <c r="H68" s="12"/>
      <c r="I68" s="7">
        <v>20</v>
      </c>
      <c r="J68" s="7">
        <v>20</v>
      </c>
      <c r="K68" s="7"/>
      <c r="L68" s="7"/>
      <c r="M68" s="7" t="s">
        <v>22</v>
      </c>
      <c r="N68" s="8" t="s">
        <v>342</v>
      </c>
      <c r="O68" s="8"/>
    </row>
    <row r="69" spans="1:15" ht="43.15" customHeight="1" x14ac:dyDescent="0.25">
      <c r="A69" s="24" t="s">
        <v>595</v>
      </c>
      <c r="B69" s="27" t="s">
        <v>527</v>
      </c>
      <c r="C69" s="7" t="s">
        <v>12</v>
      </c>
      <c r="D69" s="62">
        <v>6</v>
      </c>
      <c r="E69" s="8"/>
      <c r="F69" s="8"/>
      <c r="G69" s="7" t="s">
        <v>528</v>
      </c>
      <c r="H69" s="12"/>
      <c r="I69" s="7">
        <v>28</v>
      </c>
      <c r="J69" s="7">
        <v>12</v>
      </c>
      <c r="K69" s="7"/>
      <c r="L69" s="7"/>
      <c r="M69" s="7" t="s">
        <v>22</v>
      </c>
      <c r="N69" s="8" t="s">
        <v>342</v>
      </c>
      <c r="O69" s="8"/>
    </row>
    <row r="70" spans="1:15" ht="43.15" customHeight="1" x14ac:dyDescent="0.3">
      <c r="A70" s="25" t="s">
        <v>339</v>
      </c>
      <c r="B70" s="27" t="s">
        <v>613</v>
      </c>
      <c r="C70" s="62" t="s">
        <v>29</v>
      </c>
      <c r="D70" s="12"/>
      <c r="E70" s="8"/>
      <c r="F70" s="8" t="s">
        <v>30</v>
      </c>
      <c r="G70" s="8"/>
      <c r="H70" s="12"/>
      <c r="I70" s="62"/>
      <c r="J70" s="62"/>
      <c r="K70" s="62"/>
      <c r="L70" s="62"/>
      <c r="M70" s="62"/>
      <c r="N70" s="8"/>
      <c r="O70" s="8"/>
    </row>
    <row r="71" spans="1:15" ht="43.15" customHeight="1" x14ac:dyDescent="0.3">
      <c r="A71" s="75"/>
      <c r="B71" s="27" t="s">
        <v>614</v>
      </c>
      <c r="C71" s="62" t="s">
        <v>35</v>
      </c>
      <c r="D71" s="76"/>
      <c r="E71" s="8"/>
      <c r="F71" s="8" t="s">
        <v>30</v>
      </c>
      <c r="G71" s="8"/>
      <c r="H71" s="12"/>
      <c r="I71" s="62"/>
      <c r="J71" s="62"/>
      <c r="K71" s="62"/>
      <c r="L71" s="62"/>
      <c r="M71" s="62"/>
      <c r="N71" s="8"/>
      <c r="O71" s="8"/>
    </row>
    <row r="72" spans="1:15" ht="43.15" customHeight="1" x14ac:dyDescent="0.3">
      <c r="A72" s="25" t="s">
        <v>577</v>
      </c>
      <c r="B72" s="27" t="s">
        <v>615</v>
      </c>
      <c r="C72" s="62" t="s">
        <v>39</v>
      </c>
      <c r="D72" s="12"/>
      <c r="E72" s="8"/>
      <c r="F72" s="8" t="s">
        <v>30</v>
      </c>
      <c r="G72" s="8"/>
      <c r="H72" s="12"/>
      <c r="I72" s="62"/>
      <c r="J72" s="62"/>
      <c r="K72" s="62"/>
      <c r="L72" s="62"/>
      <c r="M72" s="62"/>
      <c r="N72" s="8"/>
      <c r="O72" s="8"/>
    </row>
    <row r="73" spans="1:15" ht="43.15" customHeight="1" x14ac:dyDescent="0.25">
      <c r="A73" s="24" t="s">
        <v>596</v>
      </c>
      <c r="B73" s="27" t="s">
        <v>529</v>
      </c>
      <c r="C73" s="7" t="s">
        <v>12</v>
      </c>
      <c r="D73" s="62">
        <v>6</v>
      </c>
      <c r="E73" s="5"/>
      <c r="F73" s="5"/>
      <c r="G73" s="7" t="s">
        <v>530</v>
      </c>
      <c r="H73" s="7" t="s">
        <v>211</v>
      </c>
      <c r="I73" s="7">
        <v>24</v>
      </c>
      <c r="J73" s="7">
        <v>20</v>
      </c>
      <c r="K73" s="7"/>
      <c r="L73" s="7" t="s">
        <v>337</v>
      </c>
      <c r="M73" s="7" t="s">
        <v>22</v>
      </c>
      <c r="N73" s="5" t="s">
        <v>531</v>
      </c>
      <c r="O73" s="5"/>
    </row>
    <row r="74" spans="1:15" ht="43.15" customHeight="1" x14ac:dyDescent="0.25">
      <c r="A74" s="24" t="s">
        <v>597</v>
      </c>
      <c r="B74" s="27" t="s">
        <v>532</v>
      </c>
      <c r="C74" s="7" t="s">
        <v>12</v>
      </c>
      <c r="D74" s="62">
        <v>6</v>
      </c>
      <c r="E74" s="5"/>
      <c r="F74" s="5"/>
      <c r="G74" s="7" t="s">
        <v>533</v>
      </c>
      <c r="H74" s="7" t="s">
        <v>211</v>
      </c>
      <c r="I74" s="7">
        <v>24</v>
      </c>
      <c r="J74" s="7">
        <v>20</v>
      </c>
      <c r="K74" s="7"/>
      <c r="L74" s="7" t="s">
        <v>337</v>
      </c>
      <c r="M74" s="7" t="s">
        <v>22</v>
      </c>
      <c r="N74" s="5" t="s">
        <v>534</v>
      </c>
      <c r="O74" s="5"/>
    </row>
    <row r="75" spans="1:15" ht="43.15" customHeight="1" x14ac:dyDescent="0.3">
      <c r="A75" s="25" t="s">
        <v>616</v>
      </c>
      <c r="B75" s="27" t="s">
        <v>617</v>
      </c>
      <c r="C75" s="62" t="s">
        <v>39</v>
      </c>
      <c r="D75" s="12"/>
      <c r="E75" s="8"/>
      <c r="F75" s="8" t="s">
        <v>30</v>
      </c>
      <c r="G75" s="8"/>
      <c r="H75" s="12"/>
      <c r="I75" s="62"/>
      <c r="J75" s="62"/>
      <c r="K75" s="62"/>
      <c r="L75" s="62"/>
      <c r="M75" s="62"/>
      <c r="N75" s="8"/>
      <c r="O75" s="8"/>
    </row>
    <row r="76" spans="1:15" ht="43.15" customHeight="1" x14ac:dyDescent="0.25">
      <c r="A76" s="24" t="s">
        <v>598</v>
      </c>
      <c r="B76" s="27" t="s">
        <v>535</v>
      </c>
      <c r="C76" s="7" t="s">
        <v>12</v>
      </c>
      <c r="D76" s="62">
        <v>6</v>
      </c>
      <c r="E76" s="5"/>
      <c r="F76" s="5"/>
      <c r="G76" s="7" t="s">
        <v>536</v>
      </c>
      <c r="H76" s="7" t="s">
        <v>211</v>
      </c>
      <c r="I76" s="7">
        <v>24</v>
      </c>
      <c r="J76" s="7">
        <v>20</v>
      </c>
      <c r="K76" s="7"/>
      <c r="L76" s="7" t="s">
        <v>337</v>
      </c>
      <c r="M76" s="7" t="s">
        <v>22</v>
      </c>
      <c r="N76" s="5" t="s">
        <v>537</v>
      </c>
      <c r="O76" s="5"/>
    </row>
    <row r="77" spans="1:15" ht="43.15" customHeight="1" x14ac:dyDescent="0.25">
      <c r="A77" s="24" t="s">
        <v>599</v>
      </c>
      <c r="B77" s="27" t="s">
        <v>538</v>
      </c>
      <c r="C77" s="7" t="s">
        <v>12</v>
      </c>
      <c r="D77" s="62">
        <v>6</v>
      </c>
      <c r="E77" s="5"/>
      <c r="F77" s="5"/>
      <c r="G77" s="7" t="s">
        <v>539</v>
      </c>
      <c r="H77" s="7" t="s">
        <v>211</v>
      </c>
      <c r="I77" s="7">
        <v>24</v>
      </c>
      <c r="J77" s="7">
        <v>20</v>
      </c>
      <c r="K77" s="7"/>
      <c r="L77" s="7" t="s">
        <v>337</v>
      </c>
      <c r="M77" s="7" t="s">
        <v>22</v>
      </c>
      <c r="N77" s="5" t="s">
        <v>540</v>
      </c>
      <c r="O77" s="5"/>
    </row>
    <row r="78" spans="1:15" ht="43.15" customHeight="1" x14ac:dyDescent="0.3">
      <c r="A78" s="25" t="s">
        <v>618</v>
      </c>
      <c r="B78" s="27" t="s">
        <v>619</v>
      </c>
      <c r="C78" s="62" t="s">
        <v>39</v>
      </c>
      <c r="D78" s="12"/>
      <c r="E78" s="8"/>
      <c r="F78" s="8" t="s">
        <v>30</v>
      </c>
      <c r="G78" s="8"/>
      <c r="H78" s="12"/>
      <c r="I78" s="62"/>
      <c r="J78" s="62"/>
      <c r="K78" s="62"/>
      <c r="L78" s="62"/>
      <c r="M78" s="62"/>
      <c r="N78" s="8"/>
      <c r="O78" s="8"/>
    </row>
    <row r="79" spans="1:15" ht="43.15" customHeight="1" x14ac:dyDescent="0.25">
      <c r="A79" s="24" t="s">
        <v>600</v>
      </c>
      <c r="B79" s="27" t="s">
        <v>541</v>
      </c>
      <c r="C79" s="7" t="s">
        <v>12</v>
      </c>
      <c r="D79" s="62">
        <v>6</v>
      </c>
      <c r="E79" s="5"/>
      <c r="F79" s="5"/>
      <c r="G79" s="7" t="s">
        <v>542</v>
      </c>
      <c r="H79" s="7" t="s">
        <v>211</v>
      </c>
      <c r="I79" s="7">
        <v>24</v>
      </c>
      <c r="J79" s="7">
        <v>20</v>
      </c>
      <c r="K79" s="7"/>
      <c r="L79" s="7" t="s">
        <v>337</v>
      </c>
      <c r="M79" s="7" t="s">
        <v>22</v>
      </c>
      <c r="N79" s="5" t="s">
        <v>543</v>
      </c>
      <c r="O79" s="5"/>
    </row>
    <row r="80" spans="1:15" ht="43.15" customHeight="1" x14ac:dyDescent="0.25">
      <c r="A80" s="24" t="s">
        <v>601</v>
      </c>
      <c r="B80" s="27" t="s">
        <v>544</v>
      </c>
      <c r="C80" s="7" t="s">
        <v>12</v>
      </c>
      <c r="D80" s="62">
        <v>6</v>
      </c>
      <c r="E80" s="8"/>
      <c r="F80" s="8"/>
      <c r="G80" s="7" t="s">
        <v>545</v>
      </c>
      <c r="H80" s="62" t="s">
        <v>211</v>
      </c>
      <c r="I80" s="7">
        <v>24</v>
      </c>
      <c r="J80" s="7">
        <v>20</v>
      </c>
      <c r="K80" s="7"/>
      <c r="L80" s="7" t="s">
        <v>337</v>
      </c>
      <c r="M80" s="7" t="s">
        <v>22</v>
      </c>
      <c r="N80" s="5" t="s">
        <v>543</v>
      </c>
      <c r="O80" s="8"/>
    </row>
    <row r="81" spans="1:15" ht="43.15" customHeight="1" x14ac:dyDescent="0.25">
      <c r="A81" s="68">
        <v>2</v>
      </c>
      <c r="B81" s="74" t="s">
        <v>546</v>
      </c>
      <c r="C81" s="70" t="s">
        <v>29</v>
      </c>
      <c r="D81" s="72"/>
      <c r="E81" s="73"/>
      <c r="F81" s="73"/>
      <c r="G81" s="73"/>
      <c r="H81" s="72"/>
      <c r="I81" s="70"/>
      <c r="J81" s="70"/>
      <c r="K81" s="70"/>
      <c r="L81" s="70"/>
      <c r="M81" s="70"/>
      <c r="N81" s="73"/>
      <c r="O81" s="73"/>
    </row>
    <row r="82" spans="1:15" ht="43.15" customHeight="1" x14ac:dyDescent="0.25">
      <c r="A82" s="24" t="s">
        <v>372</v>
      </c>
      <c r="B82" s="5" t="s">
        <v>337</v>
      </c>
      <c r="C82" s="7" t="s">
        <v>12</v>
      </c>
      <c r="D82" s="7">
        <v>3</v>
      </c>
      <c r="E82" s="5"/>
      <c r="F82" s="5"/>
      <c r="G82" s="57" t="s">
        <v>547</v>
      </c>
      <c r="H82" s="7" t="s">
        <v>166</v>
      </c>
      <c r="I82" s="7"/>
      <c r="J82" s="7">
        <v>30</v>
      </c>
      <c r="K82" s="7"/>
      <c r="L82" s="7" t="s">
        <v>337</v>
      </c>
      <c r="M82" s="7" t="s">
        <v>22</v>
      </c>
      <c r="N82" s="5"/>
      <c r="O82" s="5" t="s">
        <v>379</v>
      </c>
    </row>
    <row r="83" spans="1:15" ht="43.15" customHeight="1" x14ac:dyDescent="0.25">
      <c r="A83" s="24" t="s">
        <v>376</v>
      </c>
      <c r="B83" s="26" t="s">
        <v>381</v>
      </c>
      <c r="C83" s="11" t="s">
        <v>12</v>
      </c>
      <c r="D83" s="11"/>
      <c r="E83" s="6"/>
      <c r="F83" s="6"/>
      <c r="G83" s="11"/>
      <c r="H83" s="7"/>
      <c r="I83" s="7"/>
      <c r="J83" s="7"/>
      <c r="K83" s="7"/>
      <c r="L83" s="11"/>
      <c r="M83" s="7"/>
      <c r="N83" s="5"/>
      <c r="O83" s="6"/>
    </row>
    <row r="84" spans="1:15" ht="43.15" customHeight="1" x14ac:dyDescent="0.25">
      <c r="A84" s="23"/>
      <c r="B84" s="27" t="s">
        <v>383</v>
      </c>
      <c r="C84" s="7" t="s">
        <v>35</v>
      </c>
      <c r="D84" s="7"/>
      <c r="E84" s="5"/>
      <c r="F84" s="5"/>
      <c r="G84" s="7"/>
      <c r="H84" s="7"/>
      <c r="I84" s="7"/>
      <c r="J84" s="7"/>
      <c r="K84" s="7"/>
      <c r="L84" s="7"/>
      <c r="M84" s="7"/>
      <c r="N84" s="8"/>
      <c r="O84" s="8"/>
    </row>
    <row r="85" spans="1:15" ht="43.15" customHeight="1" x14ac:dyDescent="0.25">
      <c r="A85" s="24" t="s">
        <v>548</v>
      </c>
      <c r="B85" s="27" t="s">
        <v>385</v>
      </c>
      <c r="C85" s="7" t="s">
        <v>12</v>
      </c>
      <c r="D85" s="7">
        <v>3</v>
      </c>
      <c r="E85" s="5"/>
      <c r="F85" s="5"/>
      <c r="G85" s="57" t="s">
        <v>386</v>
      </c>
      <c r="H85" s="7" t="s">
        <v>208</v>
      </c>
      <c r="I85" s="7">
        <v>29</v>
      </c>
      <c r="J85" s="7"/>
      <c r="K85" s="7">
        <v>16</v>
      </c>
      <c r="L85" s="7"/>
      <c r="M85" s="7" t="s">
        <v>22</v>
      </c>
      <c r="N85" s="5" t="s">
        <v>549</v>
      </c>
      <c r="O85" s="5"/>
    </row>
    <row r="86" spans="1:15" ht="43.15" customHeight="1" x14ac:dyDescent="0.25">
      <c r="A86" s="24" t="s">
        <v>550</v>
      </c>
      <c r="B86" s="27" t="s">
        <v>388</v>
      </c>
      <c r="C86" s="11" t="s">
        <v>12</v>
      </c>
      <c r="D86" s="7">
        <v>3</v>
      </c>
      <c r="E86" s="5"/>
      <c r="F86" s="5"/>
      <c r="G86" s="57" t="s">
        <v>389</v>
      </c>
      <c r="H86" s="7" t="s">
        <v>207</v>
      </c>
      <c r="I86" s="7">
        <v>12</v>
      </c>
      <c r="J86" s="7"/>
      <c r="K86" s="7">
        <v>12</v>
      </c>
      <c r="L86" s="7"/>
      <c r="M86" s="7" t="s">
        <v>22</v>
      </c>
      <c r="N86" s="5" t="s">
        <v>549</v>
      </c>
      <c r="O86" s="5" t="s">
        <v>390</v>
      </c>
    </row>
    <row r="87" spans="1:15" ht="43.15" customHeight="1" x14ac:dyDescent="0.25">
      <c r="A87" s="24" t="s">
        <v>551</v>
      </c>
      <c r="B87" s="50" t="s">
        <v>392</v>
      </c>
      <c r="C87" s="11" t="s">
        <v>12</v>
      </c>
      <c r="D87" s="7">
        <v>3</v>
      </c>
      <c r="E87" s="5"/>
      <c r="F87" s="5"/>
      <c r="G87" s="57" t="s">
        <v>393</v>
      </c>
      <c r="H87" s="7" t="s">
        <v>207</v>
      </c>
      <c r="I87" s="7">
        <v>12</v>
      </c>
      <c r="J87" s="7">
        <v>10</v>
      </c>
      <c r="K87" s="7">
        <v>9</v>
      </c>
      <c r="L87" s="7"/>
      <c r="M87" s="7" t="s">
        <v>22</v>
      </c>
      <c r="N87" s="5" t="s">
        <v>549</v>
      </c>
      <c r="O87" s="5" t="s">
        <v>394</v>
      </c>
    </row>
    <row r="88" spans="1:15" ht="43.15" customHeight="1" x14ac:dyDescent="0.25">
      <c r="A88" s="24" t="s">
        <v>552</v>
      </c>
      <c r="B88" s="50" t="s">
        <v>396</v>
      </c>
      <c r="C88" s="11" t="s">
        <v>12</v>
      </c>
      <c r="D88" s="7">
        <v>3</v>
      </c>
      <c r="E88" s="5"/>
      <c r="F88" s="5"/>
      <c r="G88" s="57" t="s">
        <v>397</v>
      </c>
      <c r="H88" s="7" t="s">
        <v>206</v>
      </c>
      <c r="I88" s="7"/>
      <c r="J88" s="7"/>
      <c r="K88" s="7"/>
      <c r="L88" s="7"/>
      <c r="M88" s="7" t="s">
        <v>22</v>
      </c>
      <c r="N88" s="5" t="s">
        <v>549</v>
      </c>
      <c r="O88" s="5"/>
    </row>
    <row r="89" spans="1:15" ht="43.15" customHeight="1" x14ac:dyDescent="0.25">
      <c r="A89" s="24" t="s">
        <v>553</v>
      </c>
      <c r="B89" s="50" t="s">
        <v>399</v>
      </c>
      <c r="C89" s="11" t="s">
        <v>12</v>
      </c>
      <c r="D89" s="7">
        <v>3</v>
      </c>
      <c r="E89" s="5"/>
      <c r="F89" s="5"/>
      <c r="G89" s="57" t="s">
        <v>400</v>
      </c>
      <c r="H89" s="7" t="s">
        <v>207</v>
      </c>
      <c r="I89" s="51">
        <v>35</v>
      </c>
      <c r="J89" s="7"/>
      <c r="K89" s="7"/>
      <c r="L89" s="7" t="s">
        <v>337</v>
      </c>
      <c r="M89" s="7" t="s">
        <v>22</v>
      </c>
      <c r="N89" s="5" t="s">
        <v>549</v>
      </c>
      <c r="O89" s="5"/>
    </row>
    <row r="90" spans="1:15" ht="43.15" customHeight="1" x14ac:dyDescent="0.25">
      <c r="A90" s="24" t="s">
        <v>554</v>
      </c>
      <c r="B90" s="50" t="s">
        <v>402</v>
      </c>
      <c r="C90" s="11" t="s">
        <v>12</v>
      </c>
      <c r="D90" s="7">
        <v>3</v>
      </c>
      <c r="E90" s="5"/>
      <c r="F90" s="5"/>
      <c r="G90" s="57" t="s">
        <v>403</v>
      </c>
      <c r="H90" s="7" t="s">
        <v>207</v>
      </c>
      <c r="I90" s="7">
        <v>12</v>
      </c>
      <c r="J90" s="7"/>
      <c r="K90" s="7">
        <v>10</v>
      </c>
      <c r="L90" s="7"/>
      <c r="M90" s="7" t="s">
        <v>22</v>
      </c>
      <c r="N90" s="5" t="s">
        <v>549</v>
      </c>
      <c r="O90" s="5" t="s">
        <v>390</v>
      </c>
    </row>
    <row r="91" spans="1:15" ht="43.15" customHeight="1" x14ac:dyDescent="0.25">
      <c r="A91" s="24" t="s">
        <v>555</v>
      </c>
      <c r="B91" s="27" t="s">
        <v>405</v>
      </c>
      <c r="C91" s="11" t="s">
        <v>12</v>
      </c>
      <c r="D91" s="7">
        <v>3</v>
      </c>
      <c r="E91" s="5"/>
      <c r="F91" s="5"/>
      <c r="G91" s="57" t="s">
        <v>406</v>
      </c>
      <c r="H91" s="7" t="s">
        <v>156</v>
      </c>
      <c r="I91" s="7">
        <v>4</v>
      </c>
      <c r="J91" s="7"/>
      <c r="K91" s="7">
        <v>20</v>
      </c>
      <c r="L91" s="7" t="s">
        <v>337</v>
      </c>
      <c r="M91" s="7" t="s">
        <v>22</v>
      </c>
      <c r="N91" s="5" t="s">
        <v>407</v>
      </c>
      <c r="O91" s="5"/>
    </row>
    <row r="92" spans="1:15" ht="43.15" customHeight="1" x14ac:dyDescent="0.25">
      <c r="A92" s="24" t="s">
        <v>556</v>
      </c>
      <c r="B92" s="27" t="s">
        <v>557</v>
      </c>
      <c r="C92" s="11" t="s">
        <v>12</v>
      </c>
      <c r="D92" s="7">
        <v>3</v>
      </c>
      <c r="E92" s="5"/>
      <c r="F92" s="5"/>
      <c r="G92" s="57" t="s">
        <v>410</v>
      </c>
      <c r="H92" s="7" t="s">
        <v>207</v>
      </c>
      <c r="I92" s="7"/>
      <c r="J92" s="7"/>
      <c r="K92" s="7"/>
      <c r="L92" s="7"/>
      <c r="M92" s="7" t="s">
        <v>22</v>
      </c>
      <c r="N92" s="5" t="s">
        <v>549</v>
      </c>
      <c r="O92" s="5" t="s">
        <v>394</v>
      </c>
    </row>
    <row r="93" spans="1:15" ht="43.15" customHeight="1" x14ac:dyDescent="0.25">
      <c r="A93" s="24" t="s">
        <v>558</v>
      </c>
      <c r="B93" s="27" t="s">
        <v>559</v>
      </c>
      <c r="C93" s="11" t="s">
        <v>12</v>
      </c>
      <c r="D93" s="7">
        <v>3</v>
      </c>
      <c r="E93" s="5"/>
      <c r="F93" s="5"/>
      <c r="G93" s="57" t="s">
        <v>413</v>
      </c>
      <c r="H93" s="7" t="s">
        <v>207</v>
      </c>
      <c r="I93" s="51">
        <v>14</v>
      </c>
      <c r="J93" s="51">
        <v>14</v>
      </c>
      <c r="K93" s="51"/>
      <c r="L93" s="51" t="s">
        <v>337</v>
      </c>
      <c r="M93" s="51" t="s">
        <v>22</v>
      </c>
      <c r="N93" s="53" t="s">
        <v>414</v>
      </c>
      <c r="O93" s="5"/>
    </row>
    <row r="94" spans="1:15" ht="43.15" customHeight="1" x14ac:dyDescent="0.25">
      <c r="A94" s="24" t="s">
        <v>560</v>
      </c>
      <c r="B94" s="80" t="s">
        <v>653</v>
      </c>
      <c r="C94" s="79" t="s">
        <v>12</v>
      </c>
      <c r="D94" s="79">
        <v>3</v>
      </c>
      <c r="E94" s="80"/>
      <c r="F94" s="80" t="s">
        <v>23</v>
      </c>
      <c r="G94" s="79" t="s">
        <v>416</v>
      </c>
      <c r="H94" s="79"/>
      <c r="I94" s="79">
        <v>12</v>
      </c>
      <c r="J94" s="79">
        <v>12</v>
      </c>
      <c r="K94" s="79"/>
      <c r="L94" s="79" t="s">
        <v>337</v>
      </c>
      <c r="M94" s="79" t="s">
        <v>22</v>
      </c>
      <c r="N94" s="55" t="s">
        <v>651</v>
      </c>
      <c r="O94" s="92" t="s">
        <v>652</v>
      </c>
    </row>
    <row r="95" spans="1:15" ht="43.15" customHeight="1" x14ac:dyDescent="0.25">
      <c r="A95" s="24" t="s">
        <v>644</v>
      </c>
      <c r="B95" s="5" t="s">
        <v>645</v>
      </c>
      <c r="C95" s="64" t="s">
        <v>12</v>
      </c>
      <c r="D95" s="64">
        <v>3</v>
      </c>
      <c r="E95" s="5"/>
      <c r="F95" s="5" t="s">
        <v>14</v>
      </c>
      <c r="G95" s="57"/>
      <c r="H95" s="64" t="s">
        <v>206</v>
      </c>
      <c r="I95" s="64">
        <v>8</v>
      </c>
      <c r="J95" s="64">
        <v>8</v>
      </c>
      <c r="K95" s="64">
        <v>15</v>
      </c>
      <c r="L95" s="51" t="s">
        <v>337</v>
      </c>
      <c r="M95" s="64" t="s">
        <v>22</v>
      </c>
      <c r="N95" s="5" t="s">
        <v>646</v>
      </c>
      <c r="O95" s="5" t="s">
        <v>647</v>
      </c>
    </row>
    <row r="96" spans="1:15" ht="43.15" customHeight="1" x14ac:dyDescent="0.25">
      <c r="A96" s="24" t="s">
        <v>380</v>
      </c>
      <c r="B96" s="5" t="s">
        <v>418</v>
      </c>
      <c r="C96" s="7" t="s">
        <v>12</v>
      </c>
      <c r="D96" s="7">
        <v>24</v>
      </c>
      <c r="E96" s="5"/>
      <c r="F96" s="5"/>
      <c r="G96" s="59" t="s">
        <v>561</v>
      </c>
      <c r="H96" s="7"/>
      <c r="I96" s="7"/>
      <c r="J96" s="7"/>
      <c r="K96" s="7"/>
      <c r="L96" s="7"/>
      <c r="M96" s="7"/>
      <c r="N96" s="5"/>
      <c r="O96" s="5"/>
    </row>
    <row r="97" spans="1:15" ht="43.15" customHeight="1" x14ac:dyDescent="0.25">
      <c r="A97" s="24" t="s">
        <v>384</v>
      </c>
      <c r="B97" s="50" t="s">
        <v>421</v>
      </c>
      <c r="C97" s="7" t="s">
        <v>21</v>
      </c>
      <c r="D97" s="7"/>
      <c r="E97" s="5"/>
      <c r="F97" s="5"/>
      <c r="G97" s="57" t="s">
        <v>562</v>
      </c>
      <c r="H97" s="7"/>
      <c r="I97" s="7"/>
      <c r="J97" s="7"/>
      <c r="K97" s="7"/>
      <c r="L97" s="7"/>
      <c r="M97" s="7"/>
      <c r="N97" s="5"/>
      <c r="O97" s="5"/>
    </row>
    <row r="98" spans="1:15" ht="43.15" customHeight="1" x14ac:dyDescent="0.25">
      <c r="A98" s="24" t="s">
        <v>387</v>
      </c>
      <c r="B98" s="50" t="s">
        <v>424</v>
      </c>
      <c r="C98" s="7" t="s">
        <v>21</v>
      </c>
      <c r="D98" s="7"/>
      <c r="E98" s="5"/>
      <c r="F98" s="5"/>
      <c r="G98" s="57" t="s">
        <v>563</v>
      </c>
      <c r="H98" s="7"/>
      <c r="I98" s="7"/>
      <c r="J98" s="7"/>
      <c r="K98" s="7"/>
      <c r="L98" s="7"/>
      <c r="M98" s="7"/>
      <c r="N98" s="5"/>
      <c r="O98" s="5"/>
    </row>
    <row r="99" spans="1:15" ht="43.15" customHeight="1" x14ac:dyDescent="0.25">
      <c r="A99" s="24" t="s">
        <v>391</v>
      </c>
      <c r="B99" s="50" t="s">
        <v>427</v>
      </c>
      <c r="C99" s="7" t="s">
        <v>21</v>
      </c>
      <c r="D99" s="7"/>
      <c r="E99" s="5"/>
      <c r="F99" s="5"/>
      <c r="G99" s="57" t="s">
        <v>564</v>
      </c>
      <c r="H99" s="7"/>
      <c r="I99" s="7"/>
      <c r="J99" s="7"/>
      <c r="K99" s="7"/>
      <c r="L99" s="7"/>
      <c r="M99" s="7"/>
      <c r="N99" s="5"/>
      <c r="O99" s="5"/>
    </row>
    <row r="100" spans="1:15" ht="43.15" customHeight="1" x14ac:dyDescent="0.25">
      <c r="A100" s="24" t="s">
        <v>395</v>
      </c>
      <c r="B100" s="50" t="s">
        <v>430</v>
      </c>
      <c r="C100" s="7" t="s">
        <v>21</v>
      </c>
      <c r="D100" s="7"/>
      <c r="E100" s="5"/>
      <c r="F100" s="5"/>
      <c r="G100" s="57" t="s">
        <v>565</v>
      </c>
      <c r="H100" s="7"/>
      <c r="I100" s="7"/>
      <c r="J100" s="7"/>
      <c r="K100" s="7"/>
      <c r="L100" s="7"/>
      <c r="M100" s="7"/>
      <c r="N100" s="5"/>
      <c r="O100" s="5"/>
    </row>
    <row r="101" spans="1:15" ht="43.15" customHeight="1" x14ac:dyDescent="0.25">
      <c r="A101" s="24" t="s">
        <v>398</v>
      </c>
      <c r="B101" s="27" t="s">
        <v>433</v>
      </c>
      <c r="C101" s="7" t="s">
        <v>21</v>
      </c>
      <c r="D101" s="7"/>
      <c r="E101" s="5"/>
      <c r="F101" s="5"/>
      <c r="G101" s="57" t="s">
        <v>566</v>
      </c>
      <c r="H101" s="7"/>
      <c r="I101" s="7">
        <v>12</v>
      </c>
      <c r="J101" s="7">
        <v>10</v>
      </c>
      <c r="K101" s="7"/>
      <c r="L101" s="7"/>
      <c r="M101" s="7" t="s">
        <v>13</v>
      </c>
      <c r="N101" s="5"/>
      <c r="O101" s="5"/>
    </row>
    <row r="102" spans="1:15" ht="43.15" customHeight="1" x14ac:dyDescent="0.25">
      <c r="A102" s="24" t="s">
        <v>417</v>
      </c>
      <c r="B102" s="27" t="s">
        <v>436</v>
      </c>
      <c r="C102" s="7" t="s">
        <v>12</v>
      </c>
      <c r="D102" s="7">
        <v>0</v>
      </c>
      <c r="E102" s="5"/>
      <c r="F102" s="5"/>
      <c r="G102" s="57" t="s">
        <v>437</v>
      </c>
      <c r="H102" s="7" t="s">
        <v>206</v>
      </c>
      <c r="I102" s="7"/>
      <c r="J102" s="7"/>
      <c r="K102" s="7"/>
      <c r="L102" s="7"/>
      <c r="M102" s="7"/>
      <c r="N102" s="5"/>
      <c r="O102" s="5"/>
    </row>
    <row r="103" spans="1:15" ht="43.15" customHeight="1" x14ac:dyDescent="0.25">
      <c r="A103" s="24" t="s">
        <v>420</v>
      </c>
      <c r="B103" s="27" t="s">
        <v>642</v>
      </c>
      <c r="C103" s="7" t="s">
        <v>21</v>
      </c>
      <c r="D103" s="7">
        <v>0</v>
      </c>
      <c r="E103" s="5"/>
      <c r="F103" s="86" t="s">
        <v>23</v>
      </c>
      <c r="G103" s="57" t="s">
        <v>439</v>
      </c>
      <c r="H103" s="7"/>
      <c r="I103" s="7">
        <v>6</v>
      </c>
      <c r="J103" s="7"/>
      <c r="K103" s="7"/>
      <c r="L103" s="7"/>
      <c r="M103" s="7"/>
      <c r="N103" s="5"/>
      <c r="O103" s="92" t="s">
        <v>643</v>
      </c>
    </row>
    <row r="104" spans="1:15" ht="43.15" customHeight="1" x14ac:dyDescent="0.25">
      <c r="A104" s="24" t="s">
        <v>423</v>
      </c>
      <c r="B104" s="27" t="s">
        <v>441</v>
      </c>
      <c r="C104" s="7" t="s">
        <v>21</v>
      </c>
      <c r="D104" s="7">
        <v>0</v>
      </c>
      <c r="E104" s="5"/>
      <c r="F104" s="5"/>
      <c r="G104" s="57" t="s">
        <v>442</v>
      </c>
      <c r="H104" s="7"/>
      <c r="I104" s="7"/>
      <c r="J104" s="7">
        <v>8</v>
      </c>
      <c r="K104" s="7"/>
      <c r="L104" s="7"/>
      <c r="M104" s="7"/>
      <c r="N104" s="5"/>
      <c r="O104" s="5" t="s">
        <v>443</v>
      </c>
    </row>
    <row r="105" spans="1:15" ht="43.15" customHeight="1" x14ac:dyDescent="0.25">
      <c r="A105" s="24" t="s">
        <v>426</v>
      </c>
      <c r="B105" s="27" t="s">
        <v>445</v>
      </c>
      <c r="C105" s="7" t="s">
        <v>21</v>
      </c>
      <c r="D105" s="7">
        <v>0</v>
      </c>
      <c r="E105" s="5"/>
      <c r="F105" s="5"/>
      <c r="G105" s="57" t="s">
        <v>446</v>
      </c>
      <c r="H105" s="7"/>
      <c r="I105" s="7"/>
      <c r="J105" s="7"/>
      <c r="K105" s="7"/>
      <c r="L105" s="7"/>
      <c r="M105" s="7"/>
      <c r="N105" s="5"/>
      <c r="O105" s="5" t="s">
        <v>447</v>
      </c>
    </row>
    <row r="106" spans="1:15" ht="43.15" customHeight="1" x14ac:dyDescent="0.25">
      <c r="A106" s="24" t="s">
        <v>429</v>
      </c>
      <c r="B106" s="27" t="s">
        <v>449</v>
      </c>
      <c r="C106" s="7" t="s">
        <v>21</v>
      </c>
      <c r="D106" s="7">
        <v>0</v>
      </c>
      <c r="E106" s="5"/>
      <c r="F106" s="5"/>
      <c r="G106" s="57" t="s">
        <v>450</v>
      </c>
      <c r="H106" s="7" t="s">
        <v>214</v>
      </c>
      <c r="I106" s="7">
        <v>4</v>
      </c>
      <c r="J106" s="7"/>
      <c r="K106" s="7">
        <v>4</v>
      </c>
      <c r="L106" s="7"/>
      <c r="M106" s="7"/>
      <c r="N106" s="5"/>
      <c r="O106" s="5" t="s">
        <v>451</v>
      </c>
    </row>
  </sheetData>
  <sheetProtection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G64:H69 I73:N74 G1:N22 G76:N77 D1:E22 A1:A22 D26:E55 G26:N27 D73:E74 A73:A74 A76:A77 D76:E77 D79:E93 G79:K81 L79:N83 D62:E69 A26:A60 D59:E59 A79:A997 A62:A69 D95:E96">
    <cfRule type="expression" dxfId="676" priority="687">
      <formula>$C1="Option"</formula>
    </cfRule>
  </conditionalFormatting>
  <conditionalFormatting sqref="D20:H22 D64:H69 I73:O74 A19:C22 A26:C34 D26:H27 A73:C74 A76:O77 A79:O81 A34:A60 A62:A69">
    <cfRule type="expression" dxfId="675" priority="688">
      <formula>$F19="Fermeture"</formula>
    </cfRule>
    <cfRule type="expression" dxfId="674" priority="689">
      <formula>$F19="Modification"</formula>
    </cfRule>
    <cfRule type="expression" dxfId="673" priority="690">
      <formula>$F19="Création"</formula>
    </cfRule>
  </conditionalFormatting>
  <conditionalFormatting sqref="A97:A106 A98:B100 I27:O27 A17:O18">
    <cfRule type="expression" dxfId="672" priority="737">
      <formula>$F17="Modification"</formula>
    </cfRule>
    <cfRule type="expression" dxfId="671" priority="738">
      <formula>$F17="Création"</formula>
    </cfRule>
  </conditionalFormatting>
  <conditionalFormatting sqref="A97:A106 I27:O27 A17:O18">
    <cfRule type="expression" dxfId="670" priority="736">
      <formula>$F17="Fermeture"</formula>
    </cfRule>
  </conditionalFormatting>
  <conditionalFormatting sqref="A1:O9 A10:E10 K10:O11 A11:D11 A12:O12 A13:H13 J13:O16 A14:F14 A15:H15 A16:F16 D19:O19 N20:O22 N66:O69 I67:L67 A82:F82 I82:O84 A83:C93 A96:C96 L96:O100 I96:K106 A107:O997 N26:O26 A86:A95 A95:K95 M95:O95">
    <cfRule type="expression" dxfId="669" priority="830">
      <formula>$F1="Modification"</formula>
    </cfRule>
    <cfRule type="expression" dxfId="668" priority="831">
      <formula>$F1="Création"</formula>
    </cfRule>
  </conditionalFormatting>
  <conditionalFormatting sqref="A1:O9 K10:O11 A12:O12 J13:O16 D19:O19 N20:O22 I82:O84 L96:O100 A107:O997 I67:L67 A82:F82 A83:C93 A96:C96 A10:E10 A11:D11 A13:H13 A14:F14 A15:H15 A16:F16 N66:O69 I96:K106 N26:O26 A86:A95 A95:K95 M95:O95">
    <cfRule type="expression" dxfId="667" priority="829">
      <formula>$F1="Fermeture"</formula>
    </cfRule>
  </conditionalFormatting>
  <conditionalFormatting sqref="B35:C55 B59:C59">
    <cfRule type="expression" dxfId="666" priority="769">
      <formula>$F35="Fermeture"</formula>
    </cfRule>
    <cfRule type="expression" dxfId="665" priority="770">
      <formula>$F35="Modification"</formula>
    </cfRule>
    <cfRule type="expression" dxfId="664" priority="771">
      <formula>$F35="Création"</formula>
    </cfRule>
  </conditionalFormatting>
  <conditionalFormatting sqref="B53:C55">
    <cfRule type="expression" dxfId="663" priority="775">
      <formula>$F53="Fermeture"</formula>
    </cfRule>
    <cfRule type="expression" dxfId="662" priority="776">
      <formula>$F53="Modification"</formula>
    </cfRule>
    <cfRule type="expression" dxfId="661" priority="777">
      <formula>$F53="Création"</formula>
    </cfRule>
  </conditionalFormatting>
  <conditionalFormatting sqref="B59:C59 B62:C64">
    <cfRule type="expression" dxfId="660" priority="759">
      <formula>$F59="Fermeture"</formula>
    </cfRule>
    <cfRule type="expression" dxfId="659" priority="760">
      <formula>$F59="Modification"</formula>
    </cfRule>
    <cfRule type="expression" dxfId="658" priority="761">
      <formula>$F59="Création"</formula>
    </cfRule>
  </conditionalFormatting>
  <conditionalFormatting sqref="B62:C69">
    <cfRule type="expression" dxfId="657" priority="706">
      <formula>$F62="Fermeture"</formula>
    </cfRule>
    <cfRule type="expression" dxfId="656" priority="707">
      <formula>$F62="Modification"</formula>
    </cfRule>
    <cfRule type="expression" dxfId="655" priority="708">
      <formula>$F62="Création"</formula>
    </cfRule>
  </conditionalFormatting>
  <conditionalFormatting sqref="B68:F69">
    <cfRule type="expression" dxfId="654" priority="516">
      <formula>$F68="Fermeture"</formula>
    </cfRule>
    <cfRule type="expression" dxfId="653" priority="517">
      <formula>$F68="Modification"</formula>
    </cfRule>
    <cfRule type="expression" dxfId="652" priority="518">
      <formula>$F68="Création"</formula>
    </cfRule>
  </conditionalFormatting>
  <conditionalFormatting sqref="B96:F97 H96:H100">
    <cfRule type="expression" dxfId="651" priority="543">
      <formula>$F96="Modification"</formula>
    </cfRule>
    <cfRule type="expression" dxfId="650" priority="544">
      <formula>$F96="Création"</formula>
    </cfRule>
  </conditionalFormatting>
  <conditionalFormatting sqref="B101:H102 B104:H106 B103:E103 G103:H103">
    <cfRule type="expression" dxfId="649" priority="188">
      <formula>$F101="Fermeture"</formula>
    </cfRule>
    <cfRule type="expression" dxfId="648" priority="189">
      <formula>$F101="Modification"</formula>
    </cfRule>
    <cfRule type="expression" dxfId="647" priority="190">
      <formula>$F101="Création"</formula>
    </cfRule>
  </conditionalFormatting>
  <conditionalFormatting sqref="G59:H59 H28:H55">
    <cfRule type="expression" dxfId="646" priority="594">
      <formula>$C28="Option"</formula>
    </cfRule>
  </conditionalFormatting>
  <conditionalFormatting sqref="D53:E55 H53:H55">
    <cfRule type="expression" dxfId="645" priority="607">
      <formula>$C53="Option"</formula>
    </cfRule>
  </conditionalFormatting>
  <conditionalFormatting sqref="H62:H63 H73:H74">
    <cfRule type="expression" dxfId="644" priority="519">
      <formula>$C62="Option"</formula>
    </cfRule>
  </conditionalFormatting>
  <conditionalFormatting sqref="D68:E69">
    <cfRule type="expression" dxfId="643" priority="514">
      <formula>$C68="Option"</formula>
    </cfRule>
  </conditionalFormatting>
  <conditionalFormatting sqref="D96:E997 G101:H106">
    <cfRule type="expression" dxfId="642" priority="187">
      <formula>$C96="Option"</formula>
    </cfRule>
  </conditionalFormatting>
  <conditionalFormatting sqref="D53:F55 H53:H55">
    <cfRule type="expression" dxfId="641" priority="608">
      <formula>$F53="Fermeture"</formula>
    </cfRule>
    <cfRule type="expression" dxfId="640" priority="609">
      <formula>$F53="Modification"</formula>
    </cfRule>
    <cfRule type="expression" dxfId="639" priority="610">
      <formula>$F53="Création"</formula>
    </cfRule>
  </conditionalFormatting>
  <conditionalFormatting sqref="D96:F96 H96">
    <cfRule type="expression" dxfId="638" priority="539">
      <formula>$F96="Modification"</formula>
    </cfRule>
    <cfRule type="expression" dxfId="637" priority="540">
      <formula>$F96="Création"</formula>
    </cfRule>
  </conditionalFormatting>
  <conditionalFormatting sqref="D28:F55 H28:H55 D59:H59">
    <cfRule type="expression" dxfId="636" priority="595">
      <formula>$F28="Fermeture"</formula>
    </cfRule>
    <cfRule type="expression" dxfId="635" priority="596">
      <formula>$F28="Modification"</formula>
    </cfRule>
    <cfRule type="expression" dxfId="634" priority="597">
      <formula>$F28="Création"</formula>
    </cfRule>
  </conditionalFormatting>
  <conditionalFormatting sqref="D62:F63 H62:H63 D64:H64 G65 D59:H59">
    <cfRule type="expression" dxfId="633" priority="582">
      <formula>$F59="Fermeture"</formula>
    </cfRule>
    <cfRule type="expression" dxfId="632" priority="583">
      <formula>$F59="Modification"</formula>
    </cfRule>
    <cfRule type="expression" dxfId="631" priority="584">
      <formula>$F59="Création"</formula>
    </cfRule>
  </conditionalFormatting>
  <conditionalFormatting sqref="D62:F63 H62:H63 D73:F74 H73:H74">
    <cfRule type="expression" dxfId="630" priority="520">
      <formula>$F62="Fermeture"</formula>
    </cfRule>
    <cfRule type="expression" dxfId="629" priority="521">
      <formula>$F62="Modification"</formula>
    </cfRule>
    <cfRule type="expression" dxfId="628" priority="522">
      <formula>$F62="Création"</formula>
    </cfRule>
  </conditionalFormatting>
  <conditionalFormatting sqref="D83:H85 D86:F91 H86:H93 D92:G93 C98:F100">
    <cfRule type="expression" dxfId="627" priority="550">
      <formula>$F83="Modification"</formula>
    </cfRule>
    <cfRule type="expression" dxfId="626" priority="551">
      <formula>$F83="Création"</formula>
    </cfRule>
  </conditionalFormatting>
  <conditionalFormatting sqref="G28:G30">
    <cfRule type="expression" dxfId="625" priority="171">
      <formula>$E28="Fermeture"</formula>
    </cfRule>
    <cfRule type="expression" dxfId="624" priority="172">
      <formula>$E28="Modification"</formula>
    </cfRule>
    <cfRule type="expression" dxfId="623" priority="173">
      <formula>$E28="Création"</formula>
    </cfRule>
    <cfRule type="expression" dxfId="622" priority="174">
      <formula>$D28="Option"</formula>
    </cfRule>
  </conditionalFormatting>
  <conditionalFormatting sqref="G31">
    <cfRule type="expression" dxfId="621" priority="1325">
      <formula>$E32="Fermeture"</formula>
    </cfRule>
    <cfRule type="expression" dxfId="620" priority="1326">
      <formula>$E32="Modification"</formula>
    </cfRule>
    <cfRule type="expression" dxfId="619" priority="1327">
      <formula>$E32="Création"</formula>
    </cfRule>
    <cfRule type="expression" dxfId="618" priority="1329">
      <formula>$D32="Option"</formula>
    </cfRule>
  </conditionalFormatting>
  <conditionalFormatting sqref="G32">
    <cfRule type="expression" dxfId="617" priority="161">
      <formula>$E32="Modification"</formula>
    </cfRule>
    <cfRule type="expression" dxfId="616" priority="162">
      <formula>$E32="Création"</formula>
    </cfRule>
  </conditionalFormatting>
  <conditionalFormatting sqref="G32:G34">
    <cfRule type="expression" dxfId="615" priority="164">
      <formula>$D32="Option"</formula>
    </cfRule>
  </conditionalFormatting>
  <conditionalFormatting sqref="G32:G55">
    <cfRule type="expression" dxfId="614" priority="152">
      <formula>$E32="Fermeture"</formula>
    </cfRule>
  </conditionalFormatting>
  <conditionalFormatting sqref="G33:G34">
    <cfRule type="expression" dxfId="613" priority="165">
      <formula>$E33="Modification"</formula>
    </cfRule>
    <cfRule type="expression" dxfId="612" priority="166">
      <formula>$E33="Création"</formula>
    </cfRule>
  </conditionalFormatting>
  <conditionalFormatting sqref="G35:G55">
    <cfRule type="expression" dxfId="611" priority="153">
      <formula>$E35="Modification"</formula>
    </cfRule>
    <cfRule type="expression" dxfId="610" priority="154">
      <formula>$E35="Création"</formula>
    </cfRule>
    <cfRule type="expression" dxfId="609" priority="155">
      <formula>$D35="Option"</formula>
    </cfRule>
  </conditionalFormatting>
  <conditionalFormatting sqref="G62:G63">
    <cfRule type="expression" dxfId="608" priority="148">
      <formula>$D62="Option"</formula>
    </cfRule>
    <cfRule type="expression" dxfId="607" priority="149">
      <formula>$E62="Fermeture"</formula>
    </cfRule>
    <cfRule type="expression" dxfId="606" priority="150">
      <formula>$E62="Modification"</formula>
    </cfRule>
    <cfRule type="expression" dxfId="605" priority="151">
      <formula>$E62="Création"</formula>
    </cfRule>
  </conditionalFormatting>
  <conditionalFormatting sqref="G73:G74">
    <cfRule type="expression" dxfId="604" priority="136">
      <formula>$C73="Option"</formula>
    </cfRule>
    <cfRule type="expression" dxfId="603" priority="137">
      <formula>$F73="Fermeture"</formula>
    </cfRule>
    <cfRule type="expression" dxfId="602" priority="138">
      <formula>$F73="Modification"</formula>
    </cfRule>
    <cfRule type="expression" dxfId="601" priority="139">
      <formula>$F73="Création"</formula>
    </cfRule>
    <cfRule type="expression" dxfId="600" priority="140">
      <formula>$C73="Option"</formula>
    </cfRule>
    <cfRule type="expression" dxfId="599" priority="141">
      <formula>$F73="Fermeture"</formula>
    </cfRule>
    <cfRule type="expression" dxfId="598" priority="142">
      <formula>$F73="Modification"</formula>
    </cfRule>
    <cfRule type="expression" dxfId="597" priority="143">
      <formula>$F73="Création"</formula>
    </cfRule>
  </conditionalFormatting>
  <conditionalFormatting sqref="G76:G77 G79:G80">
    <cfRule type="expression" dxfId="596" priority="128">
      <formula>$C76="Option"</formula>
    </cfRule>
    <cfRule type="expression" dxfId="595" priority="129">
      <formula>$F76="Fermeture"</formula>
    </cfRule>
    <cfRule type="expression" dxfId="594" priority="130">
      <formula>$F76="Modification"</formula>
    </cfRule>
    <cfRule type="expression" dxfId="593" priority="131">
      <formula>$F76="Création"</formula>
    </cfRule>
  </conditionalFormatting>
  <conditionalFormatting sqref="G82">
    <cfRule type="expression" dxfId="592" priority="527">
      <formula>$C82="Option"</formula>
    </cfRule>
    <cfRule type="expression" dxfId="591" priority="528">
      <formula>$M82="Porteuse"</formula>
    </cfRule>
  </conditionalFormatting>
  <conditionalFormatting sqref="G83:G85 H83:H91 H82:K82 I67:L67 I83:K83 I84:N84 G107:N997 G95:K95 M95:N95">
    <cfRule type="expression" dxfId="590" priority="826">
      <formula>$C67="Option"</formula>
    </cfRule>
  </conditionalFormatting>
  <conditionalFormatting sqref="G85:G91">
    <cfRule type="expression" dxfId="589" priority="545">
      <formula>$F85="Fermeture"</formula>
    </cfRule>
    <cfRule type="expression" dxfId="588" priority="546">
      <formula>$F85="Modification"</formula>
    </cfRule>
    <cfRule type="expression" dxfId="587" priority="547">
      <formula>$F85="Création"</formula>
    </cfRule>
  </conditionalFormatting>
  <conditionalFormatting sqref="G96:G100">
    <cfRule type="expression" dxfId="586" priority="532">
      <formula>$C96="Option"</formula>
    </cfRule>
    <cfRule type="expression" dxfId="585" priority="533">
      <formula>$M96="Porteuse"</formula>
    </cfRule>
    <cfRule type="expression" dxfId="584" priority="534">
      <formula>$F96="Fermeture"</formula>
    </cfRule>
    <cfRule type="expression" dxfId="583" priority="535">
      <formula>$F96="Modification"</formula>
    </cfRule>
    <cfRule type="expression" dxfId="582" priority="536">
      <formula>$F96="Création"</formula>
    </cfRule>
  </conditionalFormatting>
  <conditionalFormatting sqref="G59:H59 D59:E59 H62:H63 G64:H64 G65 D62:E64">
    <cfRule type="expression" dxfId="581" priority="581">
      <formula>$C59="Option"</formula>
    </cfRule>
  </conditionalFormatting>
  <conditionalFormatting sqref="G82:H82">
    <cfRule type="expression" dxfId="580" priority="529">
      <formula>$F82="Fermeture"</formula>
    </cfRule>
    <cfRule type="expression" dxfId="579" priority="530">
      <formula>$F82="Modification"</formula>
    </cfRule>
    <cfRule type="expression" dxfId="578" priority="531">
      <formula>$F82="Création"</formula>
    </cfRule>
  </conditionalFormatting>
  <conditionalFormatting sqref="G92:H93">
    <cfRule type="expression" dxfId="577" priority="548">
      <formula>$C92="Option"</formula>
    </cfRule>
  </conditionalFormatting>
  <conditionalFormatting sqref="G68:L69">
    <cfRule type="expression" dxfId="576" priority="438">
      <formula>$C68="Option"</formula>
    </cfRule>
    <cfRule type="expression" dxfId="575" priority="439">
      <formula>$F68="Fermeture"</formula>
    </cfRule>
    <cfRule type="expression" dxfId="574" priority="440">
      <formula>$F68="Modification"</formula>
    </cfRule>
    <cfRule type="expression" dxfId="573" priority="441">
      <formula>$F68="Création"</formula>
    </cfRule>
  </conditionalFormatting>
  <conditionalFormatting sqref="H86:H93 D92:G93 D83:H85 A98:F100 D86:F91">
    <cfRule type="expression" dxfId="572" priority="549">
      <formula>$F83="Fermeture"</formula>
    </cfRule>
  </conditionalFormatting>
  <conditionalFormatting sqref="H96 D96:F96">
    <cfRule type="expression" dxfId="571" priority="538">
      <formula>$F96="Fermeture"</formula>
    </cfRule>
  </conditionalFormatting>
  <conditionalFormatting sqref="H96">
    <cfRule type="expression" dxfId="570" priority="537">
      <formula>$C96="Option"</formula>
    </cfRule>
  </conditionalFormatting>
  <conditionalFormatting sqref="H96:H100 B96:F97">
    <cfRule type="expression" dxfId="569" priority="542">
      <formula>$F96="Fermeture"</formula>
    </cfRule>
  </conditionalFormatting>
  <conditionalFormatting sqref="H96:H100">
    <cfRule type="expression" dxfId="568" priority="541">
      <formula>$C96="Option"</formula>
    </cfRule>
  </conditionalFormatting>
  <conditionalFormatting sqref="I28:K55 I59:K59">
    <cfRule type="expression" dxfId="567" priority="458">
      <formula>$C28="Option"</formula>
    </cfRule>
    <cfRule type="expression" dxfId="566" priority="459">
      <formula>$F28="Fermeture"</formula>
    </cfRule>
    <cfRule type="expression" dxfId="565" priority="460">
      <formula>$F28="Modification"</formula>
    </cfRule>
    <cfRule type="expression" dxfId="564" priority="461">
      <formula>$F28="Création"</formula>
    </cfRule>
  </conditionalFormatting>
  <conditionalFormatting sqref="I53:K55">
    <cfRule type="expression" dxfId="563" priority="466">
      <formula>$C53="Option"</formula>
    </cfRule>
    <cfRule type="expression" dxfId="562" priority="467">
      <formula>$F53="Fermeture"</formula>
    </cfRule>
    <cfRule type="expression" dxfId="561" priority="468">
      <formula>$F53="Modification"</formula>
    </cfRule>
    <cfRule type="expression" dxfId="560" priority="469">
      <formula>$F53="Création"</formula>
    </cfRule>
  </conditionalFormatting>
  <conditionalFormatting sqref="I59:K59 I62:K64">
    <cfRule type="expression" dxfId="559" priority="450">
      <formula>$C59="Option"</formula>
    </cfRule>
    <cfRule type="expression" dxfId="558" priority="451">
      <formula>$F59="Fermeture"</formula>
    </cfRule>
    <cfRule type="expression" dxfId="557" priority="452">
      <formula>$F59="Modification"</formula>
    </cfRule>
    <cfRule type="expression" dxfId="556" priority="453">
      <formula>$F59="Création"</formula>
    </cfRule>
  </conditionalFormatting>
  <conditionalFormatting sqref="I62:K66">
    <cfRule type="expression" dxfId="555" priority="442">
      <formula>$C62="Option"</formula>
    </cfRule>
    <cfRule type="expression" dxfId="554" priority="443">
      <formula>$F62="Fermeture"</formula>
    </cfRule>
    <cfRule type="expression" dxfId="553" priority="444">
      <formula>$F62="Modification"</formula>
    </cfRule>
    <cfRule type="expression" dxfId="552" priority="445">
      <formula>$F62="Création"</formula>
    </cfRule>
  </conditionalFormatting>
  <conditionalFormatting sqref="I68:K69">
    <cfRule type="expression" dxfId="551" priority="434">
      <formula>$C68="Option"</formula>
    </cfRule>
    <cfRule type="expression" dxfId="550" priority="435">
      <formula>$F68="Fermeture"</formula>
    </cfRule>
    <cfRule type="expression" dxfId="549" priority="436">
      <formula>$F68="Modification"</formula>
    </cfRule>
    <cfRule type="expression" dxfId="548" priority="437">
      <formula>$F68="Création"</formula>
    </cfRule>
  </conditionalFormatting>
  <conditionalFormatting sqref="I85:K93">
    <cfRule type="expression" dxfId="547" priority="410">
      <formula>$C85="Option"</formula>
    </cfRule>
    <cfRule type="expression" dxfId="546" priority="411">
      <formula>$F85="Fermeture"</formula>
    </cfRule>
    <cfRule type="expression" dxfId="545" priority="412">
      <formula>$F85="Modification"</formula>
    </cfRule>
    <cfRule type="expression" dxfId="544" priority="413">
      <formula>$F85="Création"</formula>
    </cfRule>
  </conditionalFormatting>
  <conditionalFormatting sqref="I20:M22 I26:M26">
    <cfRule type="expression" dxfId="543" priority="403">
      <formula>$F20="Fermeture"</formula>
    </cfRule>
    <cfRule type="expression" dxfId="542" priority="404">
      <formula>$F20="Modification"</formula>
    </cfRule>
    <cfRule type="expression" dxfId="541" priority="405">
      <formula>$F20="Création"</formula>
    </cfRule>
  </conditionalFormatting>
  <conditionalFormatting sqref="I96:N106">
    <cfRule type="expression" dxfId="540" priority="183">
      <formula>$C96="Option"</formula>
    </cfRule>
  </conditionalFormatting>
  <conditionalFormatting sqref="L43:L55 O43:O55 O59 L59">
    <cfRule type="expression" dxfId="539" priority="364">
      <formula>$F43="Fermeture"</formula>
    </cfRule>
    <cfRule type="expression" dxfId="538" priority="365">
      <formula>$F43="Modification"</formula>
    </cfRule>
    <cfRule type="expression" dxfId="537" priority="366">
      <formula>$F43="Création"</formula>
    </cfRule>
  </conditionalFormatting>
  <conditionalFormatting sqref="L43:L55 L59">
    <cfRule type="expression" dxfId="536" priority="362">
      <formula>$C43="Option"</formula>
    </cfRule>
  </conditionalFormatting>
  <conditionalFormatting sqref="L53:L55 O53:O55">
    <cfRule type="expression" dxfId="535" priority="374">
      <formula>$F53="Fermeture"</formula>
    </cfRule>
  </conditionalFormatting>
  <conditionalFormatting sqref="L53:L55">
    <cfRule type="expression" dxfId="534" priority="372">
      <formula>$C53="Option"</formula>
    </cfRule>
  </conditionalFormatting>
  <conditionalFormatting sqref="L59 O59 O62:O64 L62:L64">
    <cfRule type="expression" dxfId="533" priority="354">
      <formula>$F59="Fermeture"</formula>
    </cfRule>
  </conditionalFormatting>
  <conditionalFormatting sqref="L59 L62:L64">
    <cfRule type="expression" dxfId="532" priority="352">
      <formula>$C59="Option"</formula>
    </cfRule>
  </conditionalFormatting>
  <conditionalFormatting sqref="L62:L65 O62:O65">
    <cfRule type="expression" dxfId="531" priority="344">
      <formula>$F62="Fermeture"</formula>
    </cfRule>
    <cfRule type="expression" dxfId="530" priority="345">
      <formula>$F62="Modification"</formula>
    </cfRule>
    <cfRule type="expression" dxfId="529" priority="346">
      <formula>$F62="Création"</formula>
    </cfRule>
  </conditionalFormatting>
  <conditionalFormatting sqref="L62:L65">
    <cfRule type="expression" dxfId="528" priority="342">
      <formula>$C62="Option"</formula>
    </cfRule>
  </conditionalFormatting>
  <conditionalFormatting sqref="L36:M41">
    <cfRule type="expression" dxfId="527" priority="195">
      <formula>$F36="Fermeture"</formula>
    </cfRule>
    <cfRule type="expression" dxfId="526" priority="196">
      <formula>$F36="Modification"</formula>
    </cfRule>
    <cfRule type="expression" dxfId="525" priority="197">
      <formula>$F36="Création"</formula>
    </cfRule>
  </conditionalFormatting>
  <conditionalFormatting sqref="L66:M66 M67:M69">
    <cfRule type="expression" dxfId="524" priority="338">
      <formula>$C66="Option"</formula>
    </cfRule>
    <cfRule type="expression" dxfId="523" priority="339">
      <formula>$F66="Fermeture"</formula>
    </cfRule>
    <cfRule type="expression" dxfId="522" priority="340">
      <formula>$F66="Modification"</formula>
    </cfRule>
    <cfRule type="expression" dxfId="521" priority="341">
      <formula>$F66="Création"</formula>
    </cfRule>
  </conditionalFormatting>
  <conditionalFormatting sqref="L28:N42">
    <cfRule type="expression" dxfId="520" priority="194">
      <formula>$C28="Option"</formula>
    </cfRule>
  </conditionalFormatting>
  <conditionalFormatting sqref="L85:N92">
    <cfRule type="expression" dxfId="519" priority="303">
      <formula>$C85="Option"</formula>
    </cfRule>
  </conditionalFormatting>
  <conditionalFormatting sqref="L28:O35">
    <cfRule type="expression" dxfId="518" priority="384">
      <formula>$F28="Fermeture"</formula>
    </cfRule>
    <cfRule type="expression" dxfId="517" priority="385">
      <formula>$F28="Modification"</formula>
    </cfRule>
    <cfRule type="expression" dxfId="516" priority="386">
      <formula>$F28="Création"</formula>
    </cfRule>
  </conditionalFormatting>
  <conditionalFormatting sqref="L42:O42 M43:M55 M62:M65 M59">
    <cfRule type="expression" dxfId="515" priority="380">
      <formula>$F42="Modification"</formula>
    </cfRule>
    <cfRule type="expression" dxfId="514" priority="381">
      <formula>$F42="Création"</formula>
    </cfRule>
  </conditionalFormatting>
  <conditionalFormatting sqref="L85:O92">
    <cfRule type="expression" dxfId="513" priority="305">
      <formula>$F85="Fermeture"</formula>
    </cfRule>
    <cfRule type="expression" dxfId="512" priority="306">
      <formula>$F85="Modification"</formula>
    </cfRule>
    <cfRule type="expression" dxfId="511" priority="307">
      <formula>$F85="Création"</formula>
    </cfRule>
  </conditionalFormatting>
  <conditionalFormatting sqref="L93:O93">
    <cfRule type="expression" dxfId="510" priority="293">
      <formula>$C93="Option"</formula>
    </cfRule>
    <cfRule type="expression" dxfId="509" priority="295">
      <formula>$F93="Fermeture"</formula>
    </cfRule>
    <cfRule type="expression" dxfId="508" priority="296">
      <formula>$F93="Modification"</formula>
    </cfRule>
    <cfRule type="expression" dxfId="507" priority="297">
      <formula>$F93="Création"</formula>
    </cfRule>
  </conditionalFormatting>
  <conditionalFormatting sqref="L101:O101">
    <cfRule type="expression" dxfId="506" priority="310">
      <formula>$F101="Fermeture"</formula>
    </cfRule>
    <cfRule type="expression" dxfId="505" priority="311">
      <formula>$F101="Modification"</formula>
    </cfRule>
    <cfRule type="expression" dxfId="504" priority="312">
      <formula>$F101="Création"</formula>
    </cfRule>
  </conditionalFormatting>
  <conditionalFormatting sqref="L102:O106">
    <cfRule type="expression" dxfId="503" priority="184">
      <formula>$F102="Fermeture"</formula>
    </cfRule>
    <cfRule type="expression" dxfId="502" priority="185">
      <formula>$F102="Modification"</formula>
    </cfRule>
    <cfRule type="expression" dxfId="501" priority="186">
      <formula>$F102="Création"</formula>
    </cfRule>
  </conditionalFormatting>
  <conditionalFormatting sqref="M43:M55 L42:O42 M62:M65 M59">
    <cfRule type="expression" dxfId="500" priority="379">
      <formula>$F42="Fermeture"</formula>
    </cfRule>
  </conditionalFormatting>
  <conditionalFormatting sqref="M43:M55 M62:M65 M59">
    <cfRule type="expression" dxfId="499" priority="377">
      <formula>$C43="Option"</formula>
    </cfRule>
  </conditionalFormatting>
  <conditionalFormatting sqref="N28:N43">
    <cfRule type="expression" dxfId="498" priority="212">
      <formula>$M28="Porteuse"</formula>
    </cfRule>
  </conditionalFormatting>
  <conditionalFormatting sqref="N43">
    <cfRule type="expression" dxfId="497" priority="213">
      <formula>$F43="Fermeture"</formula>
    </cfRule>
    <cfRule type="expression" dxfId="496" priority="214">
      <formula>$F43="Modification"</formula>
    </cfRule>
    <cfRule type="expression" dxfId="495" priority="215">
      <formula>$F43="Création"</formula>
    </cfRule>
  </conditionalFormatting>
  <conditionalFormatting sqref="N43:N55 N62:N69 N59">
    <cfRule type="expression" dxfId="494" priority="206">
      <formula>$C43="Option"</formula>
    </cfRule>
  </conditionalFormatting>
  <conditionalFormatting sqref="N44:N55 N62:N65 N59">
    <cfRule type="expression" dxfId="493" priority="207">
      <formula>$M44="Porteuse"</formula>
    </cfRule>
    <cfRule type="expression" dxfId="492" priority="208">
      <formula>$F44="Fermeture"</formula>
    </cfRule>
    <cfRule type="expression" dxfId="491" priority="209">
      <formula>$F44="Modification"</formula>
    </cfRule>
    <cfRule type="expression" dxfId="490" priority="210">
      <formula>$F44="Création"</formula>
    </cfRule>
  </conditionalFormatting>
  <conditionalFormatting sqref="N1:N22 N66:N69 N26:N27 N73:N74 N76:N77 N79:N81">
    <cfRule type="expression" dxfId="489" priority="329">
      <formula>$M1="Porteuse"</formula>
    </cfRule>
  </conditionalFormatting>
  <conditionalFormatting sqref="N82:N84 G95 N95:N100 N107:N997">
    <cfRule type="expression" dxfId="488" priority="828">
      <formula>$M82="Porteuse"</formula>
    </cfRule>
  </conditionalFormatting>
  <conditionalFormatting sqref="N85:N92">
    <cfRule type="expression" dxfId="487" priority="304">
      <formula>$M85="Porteuse"</formula>
    </cfRule>
  </conditionalFormatting>
  <conditionalFormatting sqref="N101:N106">
    <cfRule type="expression" dxfId="486" priority="309">
      <formula>$M101="Porteuse"</formula>
    </cfRule>
  </conditionalFormatting>
  <conditionalFormatting sqref="N36:O41">
    <cfRule type="expression" dxfId="485" priority="218">
      <formula>$F36="Fermeture"</formula>
    </cfRule>
    <cfRule type="expression" dxfId="484" priority="219">
      <formula>$F36="Modification"</formula>
    </cfRule>
    <cfRule type="expression" dxfId="483" priority="220">
      <formula>$F36="Création"</formula>
    </cfRule>
  </conditionalFormatting>
  <conditionalFormatting sqref="N93:O93">
    <cfRule type="expression" dxfId="482" priority="294">
      <formula>$M93="Porteuse"</formula>
    </cfRule>
  </conditionalFormatting>
  <conditionalFormatting sqref="O53:O55 L53:L55">
    <cfRule type="expression" dxfId="481" priority="375">
      <formula>$F53="Modification"</formula>
    </cfRule>
    <cfRule type="expression" dxfId="480" priority="376">
      <formula>$F53="Création"</formula>
    </cfRule>
  </conditionalFormatting>
  <conditionalFormatting sqref="O59 L59 L62:L64 O62:O64">
    <cfRule type="expression" dxfId="479" priority="355">
      <formula>$F59="Modification"</formula>
    </cfRule>
    <cfRule type="expression" dxfId="478" priority="356">
      <formula>$F59="Création"</formula>
    </cfRule>
  </conditionalFormatting>
  <conditionalFormatting sqref="A23:A25">
    <cfRule type="expression" dxfId="477" priority="112">
      <formula>$C23="Option"</formula>
    </cfRule>
  </conditionalFormatting>
  <conditionalFormatting sqref="A23:C25">
    <cfRule type="expression" dxfId="476" priority="113">
      <formula>$F23="Fermeture"</formula>
    </cfRule>
    <cfRule type="expression" dxfId="475" priority="114">
      <formula>$F23="Modification"</formula>
    </cfRule>
    <cfRule type="expression" dxfId="474" priority="115">
      <formula>$F23="Création"</formula>
    </cfRule>
  </conditionalFormatting>
  <conditionalFormatting sqref="I23:O25">
    <cfRule type="expression" dxfId="473" priority="118">
      <formula>$F23="Modification"</formula>
    </cfRule>
    <cfRule type="expression" dxfId="472" priority="119">
      <formula>$F23="Création"</formula>
    </cfRule>
  </conditionalFormatting>
  <conditionalFormatting sqref="I23:O25">
    <cfRule type="expression" dxfId="471" priority="117">
      <formula>$F23="Fermeture"</formula>
    </cfRule>
  </conditionalFormatting>
  <conditionalFormatting sqref="D23:E25">
    <cfRule type="expression" dxfId="470" priority="108">
      <formula>$C23="Option"</formula>
    </cfRule>
  </conditionalFormatting>
  <conditionalFormatting sqref="D23:H25">
    <cfRule type="expression" dxfId="469" priority="109">
      <formula>$F23="Fermeture"</formula>
    </cfRule>
    <cfRule type="expression" dxfId="468" priority="110">
      <formula>$F23="Modification"</formula>
    </cfRule>
    <cfRule type="expression" dxfId="467" priority="111">
      <formula>$F23="Création"</formula>
    </cfRule>
  </conditionalFormatting>
  <conditionalFormatting sqref="G23:N25">
    <cfRule type="expression" dxfId="466" priority="107">
      <formula>$C23="Option"</formula>
    </cfRule>
  </conditionalFormatting>
  <conditionalFormatting sqref="N23:N25">
    <cfRule type="expression" dxfId="465" priority="116">
      <formula>$M23="Porteuse"</formula>
    </cfRule>
  </conditionalFormatting>
  <conditionalFormatting sqref="A70:A72">
    <cfRule type="expression" dxfId="464" priority="103">
      <formula>$C70="Option"</formula>
    </cfRule>
  </conditionalFormatting>
  <conditionalFormatting sqref="A70:C72">
    <cfRule type="expression" dxfId="463" priority="104">
      <formula>$F70="Fermeture"</formula>
    </cfRule>
    <cfRule type="expression" dxfId="462" priority="105">
      <formula>$F70="Modification"</formula>
    </cfRule>
    <cfRule type="expression" dxfId="461" priority="106">
      <formula>$F70="Création"</formula>
    </cfRule>
  </conditionalFormatting>
  <conditionalFormatting sqref="D70:E72 G70:H72">
    <cfRule type="expression" dxfId="460" priority="99">
      <formula>$C70="Option"</formula>
    </cfRule>
  </conditionalFormatting>
  <conditionalFormatting sqref="D70:H72">
    <cfRule type="expression" dxfId="459" priority="100">
      <formula>$F70="Fermeture"</formula>
    </cfRule>
    <cfRule type="expression" dxfId="458" priority="101">
      <formula>$F70="Modification"</formula>
    </cfRule>
    <cfRule type="expression" dxfId="457" priority="102">
      <formula>$F70="Création"</formula>
    </cfRule>
  </conditionalFormatting>
  <conditionalFormatting sqref="I70:N72">
    <cfRule type="expression" dxfId="456" priority="94">
      <formula>$C70="Option"</formula>
    </cfRule>
  </conditionalFormatting>
  <conditionalFormatting sqref="I70:O72">
    <cfRule type="expression" dxfId="455" priority="96">
      <formula>$F70="Fermeture"</formula>
    </cfRule>
    <cfRule type="expression" dxfId="454" priority="97">
      <formula>$F70="Modification"</formula>
    </cfRule>
    <cfRule type="expression" dxfId="453" priority="98">
      <formula>$F70="Création"</formula>
    </cfRule>
  </conditionalFormatting>
  <conditionalFormatting sqref="N70:N72">
    <cfRule type="expression" dxfId="452" priority="95">
      <formula>$M70="Porteuse"</formula>
    </cfRule>
  </conditionalFormatting>
  <conditionalFormatting sqref="A75 D75:E75 G75:N75">
    <cfRule type="expression" dxfId="451" priority="90">
      <formula>$C75="Option"</formula>
    </cfRule>
  </conditionalFormatting>
  <conditionalFormatting sqref="A75:C75 I75:O75">
    <cfRule type="expression" dxfId="450" priority="91">
      <formula>$F75="Fermeture"</formula>
    </cfRule>
    <cfRule type="expression" dxfId="449" priority="92">
      <formula>$F75="Modification"</formula>
    </cfRule>
    <cfRule type="expression" dxfId="448" priority="93">
      <formula>$F75="Création"</formula>
    </cfRule>
  </conditionalFormatting>
  <conditionalFormatting sqref="D75:E75 G75:H75">
    <cfRule type="expression" dxfId="447" priority="87">
      <formula>$F75="Fermeture"</formula>
    </cfRule>
    <cfRule type="expression" dxfId="446" priority="88">
      <formula>$F75="Modification"</formula>
    </cfRule>
    <cfRule type="expression" dxfId="445" priority="89">
      <formula>$F75="Création"</formula>
    </cfRule>
  </conditionalFormatting>
  <conditionalFormatting sqref="N75">
    <cfRule type="expression" dxfId="444" priority="86">
      <formula>$M75="Porteuse"</formula>
    </cfRule>
  </conditionalFormatting>
  <conditionalFormatting sqref="F75">
    <cfRule type="expression" dxfId="443" priority="83">
      <formula>$F75="Fermeture"</formula>
    </cfRule>
    <cfRule type="expression" dxfId="442" priority="84">
      <formula>$F75="Modification"</formula>
    </cfRule>
    <cfRule type="expression" dxfId="441" priority="85">
      <formula>$F75="Création"</formula>
    </cfRule>
  </conditionalFormatting>
  <conditionalFormatting sqref="A78 D78:E78 G78:N78">
    <cfRule type="expression" dxfId="440" priority="79">
      <formula>$C78="Option"</formula>
    </cfRule>
  </conditionalFormatting>
  <conditionalFormatting sqref="A78:C78 I78:O78">
    <cfRule type="expression" dxfId="439" priority="80">
      <formula>$F78="Fermeture"</formula>
    </cfRule>
    <cfRule type="expression" dxfId="438" priority="81">
      <formula>$F78="Modification"</formula>
    </cfRule>
    <cfRule type="expression" dxfId="437" priority="82">
      <formula>$F78="Création"</formula>
    </cfRule>
  </conditionalFormatting>
  <conditionalFormatting sqref="D78:E78 G78:H78">
    <cfRule type="expression" dxfId="436" priority="76">
      <formula>$F78="Fermeture"</formula>
    </cfRule>
    <cfRule type="expression" dxfId="435" priority="77">
      <formula>$F78="Modification"</formula>
    </cfRule>
    <cfRule type="expression" dxfId="434" priority="78">
      <formula>$F78="Création"</formula>
    </cfRule>
  </conditionalFormatting>
  <conditionalFormatting sqref="N78">
    <cfRule type="expression" dxfId="433" priority="75">
      <formula>$M78="Porteuse"</formula>
    </cfRule>
  </conditionalFormatting>
  <conditionalFormatting sqref="F78">
    <cfRule type="expression" dxfId="432" priority="72">
      <formula>$F78="Fermeture"</formula>
    </cfRule>
    <cfRule type="expression" dxfId="431" priority="73">
      <formula>$F78="Modification"</formula>
    </cfRule>
    <cfRule type="expression" dxfId="430" priority="74">
      <formula>$F78="Création"</formula>
    </cfRule>
  </conditionalFormatting>
  <conditionalFormatting sqref="D60:E60 G60:N60">
    <cfRule type="expression" dxfId="429" priority="67">
      <formula>$C60="Option"</formula>
    </cfRule>
  </conditionalFormatting>
  <conditionalFormatting sqref="B60:O60">
    <cfRule type="expression" dxfId="428" priority="70">
      <formula>$F60="Modification"</formula>
    </cfRule>
    <cfRule type="expression" dxfId="427" priority="71">
      <formula>$F60="Création"</formula>
    </cfRule>
  </conditionalFormatting>
  <conditionalFormatting sqref="B60:O60">
    <cfRule type="expression" dxfId="426" priority="69">
      <formula>$F60="Fermeture"</formula>
    </cfRule>
  </conditionalFormatting>
  <conditionalFormatting sqref="N60">
    <cfRule type="expression" dxfId="425" priority="68">
      <formula>$M60="Porteuse"</formula>
    </cfRule>
  </conditionalFormatting>
  <conditionalFormatting sqref="D56:E58 G56:N58">
    <cfRule type="expression" dxfId="424" priority="41">
      <formula>$C56="Option"</formula>
    </cfRule>
  </conditionalFormatting>
  <conditionalFormatting sqref="B56:O56 C57:O58">
    <cfRule type="expression" dxfId="423" priority="44">
      <formula>$F56="Modification"</formula>
    </cfRule>
    <cfRule type="expression" dxfId="422" priority="45">
      <formula>$F56="Création"</formula>
    </cfRule>
  </conditionalFormatting>
  <conditionalFormatting sqref="B56:O56 C57:O58">
    <cfRule type="expression" dxfId="421" priority="43">
      <formula>$F56="Fermeture"</formula>
    </cfRule>
  </conditionalFormatting>
  <conditionalFormatting sqref="N56:N58">
    <cfRule type="expression" dxfId="420" priority="42">
      <formula>$M56="Porteuse"</formula>
    </cfRule>
  </conditionalFormatting>
  <conditionalFormatting sqref="B57:B58">
    <cfRule type="expression" dxfId="419" priority="38">
      <formula>#REF!="Fermeture"</formula>
    </cfRule>
    <cfRule type="expression" dxfId="418" priority="39">
      <formula>#REF!="Modification"</formula>
    </cfRule>
    <cfRule type="expression" dxfId="417" priority="40">
      <formula>#REF!="Création"</formula>
    </cfRule>
  </conditionalFormatting>
  <conditionalFormatting sqref="F103">
    <cfRule type="expression" dxfId="416" priority="36">
      <formula>$F103="Modification"</formula>
    </cfRule>
    <cfRule type="expression" dxfId="415" priority="37">
      <formula>$F103="Création"</formula>
    </cfRule>
  </conditionalFormatting>
  <conditionalFormatting sqref="F103">
    <cfRule type="expression" dxfId="414" priority="35">
      <formula>$F103="Fermeture"</formula>
    </cfRule>
  </conditionalFormatting>
  <conditionalFormatting sqref="L95">
    <cfRule type="expression" dxfId="413" priority="31">
      <formula>$C95="Option"</formula>
    </cfRule>
    <cfRule type="expression" dxfId="412" priority="32">
      <formula>$F95="Fermeture"</formula>
    </cfRule>
    <cfRule type="expression" dxfId="411" priority="33">
      <formula>$F95="Modification"</formula>
    </cfRule>
    <cfRule type="expression" dxfId="410" priority="34">
      <formula>$F95="Création"</formula>
    </cfRule>
  </conditionalFormatting>
  <conditionalFormatting sqref="F61">
    <cfRule type="expression" dxfId="409" priority="17">
      <formula>$F61="Modification"</formula>
    </cfRule>
    <cfRule type="expression" dxfId="408" priority="18">
      <formula>$F61="Création"</formula>
    </cfRule>
  </conditionalFormatting>
  <conditionalFormatting sqref="F61">
    <cfRule type="expression" dxfId="407" priority="16">
      <formula>$F61="Fermeture"</formula>
    </cfRule>
  </conditionalFormatting>
  <conditionalFormatting sqref="A61">
    <cfRule type="expression" dxfId="406" priority="24">
      <formula>$C61="Option"</formula>
    </cfRule>
  </conditionalFormatting>
  <conditionalFormatting sqref="A61">
    <cfRule type="expression" dxfId="405" priority="25">
      <formula>$F61="Fermeture"</formula>
    </cfRule>
    <cfRule type="expression" dxfId="404" priority="26">
      <formula>$F61="Modification"</formula>
    </cfRule>
    <cfRule type="expression" dxfId="403" priority="27">
      <formula>$F61="Création"</formula>
    </cfRule>
  </conditionalFormatting>
  <conditionalFormatting sqref="D61:E61 G61:N61">
    <cfRule type="expression" dxfId="402" priority="19">
      <formula>$C61="Option"</formula>
    </cfRule>
  </conditionalFormatting>
  <conditionalFormatting sqref="B61:E61 G61:O61">
    <cfRule type="expression" dxfId="401" priority="22">
      <formula>$F61="Modification"</formula>
    </cfRule>
    <cfRule type="expression" dxfId="400" priority="23">
      <formula>$F61="Création"</formula>
    </cfRule>
  </conditionalFormatting>
  <conditionalFormatting sqref="B61:E61 G61:O61">
    <cfRule type="expression" dxfId="399" priority="21">
      <formula>$F61="Fermeture"</formula>
    </cfRule>
  </conditionalFormatting>
  <conditionalFormatting sqref="N61">
    <cfRule type="expression" dxfId="398" priority="20">
      <formula>$M61="Porteuse"</formula>
    </cfRule>
  </conditionalFormatting>
  <conditionalFormatting sqref="L94">
    <cfRule type="expression" dxfId="10" priority="8">
      <formula>$C94="Option"</formula>
    </cfRule>
  </conditionalFormatting>
  <conditionalFormatting sqref="L94">
    <cfRule type="expression" dxfId="9" priority="10">
      <formula>$F94="Modification"</formula>
    </cfRule>
    <cfRule type="expression" dxfId="8" priority="11">
      <formula>$F94="Création"</formula>
    </cfRule>
  </conditionalFormatting>
  <conditionalFormatting sqref="L94">
    <cfRule type="expression" dxfId="7" priority="9">
      <formula>$F94="Fermeture"</formula>
    </cfRule>
  </conditionalFormatting>
  <conditionalFormatting sqref="O94">
    <cfRule type="expression" dxfId="6" priority="6">
      <formula>$F94="Modification"</formula>
    </cfRule>
    <cfRule type="expression" dxfId="5" priority="7">
      <formula>$F94="Création"</formula>
    </cfRule>
  </conditionalFormatting>
  <conditionalFormatting sqref="O94">
    <cfRule type="expression" dxfId="4" priority="5">
      <formula>$F94="Fermeture"</formula>
    </cfRule>
  </conditionalFormatting>
  <conditionalFormatting sqref="M94">
    <cfRule type="expression" dxfId="3" priority="1">
      <formula>$C94="Option"</formula>
    </cfRule>
  </conditionalFormatting>
  <conditionalFormatting sqref="M94">
    <cfRule type="expression" dxfId="2" priority="3">
      <formula>$F94="Modification"</formula>
    </cfRule>
    <cfRule type="expression" dxfId="1" priority="4">
      <formula>$F94="Création"</formula>
    </cfRule>
  </conditionalFormatting>
  <conditionalFormatting sqref="M94">
    <cfRule type="expression" dxfId="0" priority="2">
      <formula>$F94="Fermeture"</formula>
    </cfRule>
  </conditionalFormatting>
  <dataValidations count="6">
    <dataValidation type="list" allowBlank="1" showInputMessage="1" showErrorMessage="1" sqref="M107:M298 M19:M101" xr:uid="{479795C5-909B-4AE2-9881-EFE3319EB9D1}">
      <formula1>List_Mutualisation</formula1>
    </dataValidation>
    <dataValidation type="list" allowBlank="1" showInputMessage="1" showErrorMessage="1" sqref="H107:H298 H19:H93 H95:H101" xr:uid="{A3DDB933-5170-4C31-A89C-0731F28E5A87}">
      <formula1>List_CNU</formula1>
    </dataValidation>
    <dataValidation type="list" allowBlank="1" showInputMessage="1" showErrorMessage="1" sqref="C107:C298 C19:C101" xr:uid="{1BB5132C-B000-4A3F-A03B-07FE670CF54E}">
      <formula1>List_NatureELP</formula1>
    </dataValidation>
    <dataValidation type="list" allowBlank="1" showInputMessage="1" showErrorMessage="1" sqref="F107:F298 F103 F19:F93 F95:F101 F94:G94" xr:uid="{5AE22C65-C596-4422-A99D-54C42B97053E}">
      <formula1>List_Statut</formula1>
    </dataValidation>
    <dataValidation type="list" allowBlank="1" showInputMessage="1" showErrorMessage="1" sqref="E107:E298 E19:E101" xr:uid="{BB0019CC-A090-4B55-B19B-528DE39AE908}">
      <formula1>List_Type</formula1>
    </dataValidation>
    <dataValidation type="list" allowBlank="1" showInputMessage="1" showErrorMessage="1" sqref="L19:L298" xr:uid="{B05CC459-7C99-4B2C-B94C-AF4A5061A536}">
      <formula1>"Anglais"</formula1>
    </dataValidation>
  </dataValidations>
  <pageMargins left="0.7" right="0.7" top="0.75" bottom="0.75" header="0.3" footer="0.3"/>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dimension ref="A1:T288"/>
  <sheetViews>
    <sheetView zoomScale="60" zoomScaleNormal="60" workbookViewId="0">
      <selection activeCell="D87" sqref="D87"/>
    </sheetView>
  </sheetViews>
  <sheetFormatPr baseColWidth="10" defaultColWidth="11.42578125" defaultRowHeight="15" x14ac:dyDescent="0.25"/>
  <cols>
    <col min="1" max="1" width="39" style="17" customWidth="1"/>
    <col min="2" max="2" width="50.7109375" style="17" customWidth="1"/>
    <col min="3" max="3" width="15.5703125" style="21" customWidth="1"/>
    <col min="4" max="4" width="20.85546875" style="17" customWidth="1"/>
    <col min="5" max="6" width="15.5703125" style="17" customWidth="1"/>
    <col min="7" max="7" width="25.140625" style="17" customWidth="1"/>
    <col min="8" max="8" width="27.140625" style="17" customWidth="1"/>
    <col min="9" max="9" width="35.28515625" style="17" customWidth="1"/>
    <col min="10" max="10" width="15.5703125" style="17" customWidth="1"/>
    <col min="11" max="11" width="40.7109375" style="17" customWidth="1"/>
    <col min="12" max="12" width="31.7109375" style="17" customWidth="1"/>
    <col min="13" max="14" width="22.42578125" style="17" customWidth="1"/>
    <col min="15" max="15" width="20.28515625" style="17" customWidth="1"/>
    <col min="16" max="16" width="21.5703125" style="17" bestFit="1" customWidth="1"/>
    <col min="17" max="18" width="17.85546875" style="17" customWidth="1"/>
    <col min="19" max="19" width="79.5703125" style="17" customWidth="1"/>
  </cols>
  <sheetData>
    <row r="1" spans="1:19" x14ac:dyDescent="0.25">
      <c r="A1" s="146"/>
      <c r="B1" s="146"/>
      <c r="C1" s="146"/>
      <c r="D1" s="146"/>
      <c r="E1" s="146"/>
      <c r="F1" s="146"/>
      <c r="G1" s="146"/>
      <c r="H1" s="146"/>
      <c r="I1" s="146"/>
      <c r="J1" s="35"/>
    </row>
    <row r="2" spans="1:19" x14ac:dyDescent="0.25">
      <c r="A2" s="146"/>
      <c r="B2" s="146"/>
      <c r="C2" s="146"/>
      <c r="D2" s="146"/>
      <c r="E2" s="146"/>
      <c r="F2" s="146"/>
      <c r="G2" s="146"/>
      <c r="H2" s="146"/>
      <c r="I2" s="146"/>
      <c r="J2" s="35"/>
    </row>
    <row r="3" spans="1:19" x14ac:dyDescent="0.25">
      <c r="A3" s="146"/>
      <c r="B3" s="146"/>
      <c r="C3" s="146"/>
      <c r="D3" s="146"/>
      <c r="E3" s="146"/>
      <c r="F3" s="146"/>
      <c r="G3" s="146"/>
      <c r="H3" s="146"/>
      <c r="I3" s="146"/>
      <c r="J3" s="35"/>
    </row>
    <row r="4" spans="1:19" x14ac:dyDescent="0.25">
      <c r="A4" s="146"/>
      <c r="B4" s="146"/>
      <c r="C4" s="146"/>
      <c r="D4" s="146"/>
      <c r="E4" s="146"/>
      <c r="F4" s="146"/>
      <c r="G4" s="146"/>
      <c r="H4" s="146"/>
      <c r="I4" s="146"/>
      <c r="J4" s="35"/>
    </row>
    <row r="5" spans="1:19" x14ac:dyDescent="0.25">
      <c r="A5" s="146"/>
      <c r="B5" s="146"/>
      <c r="C5" s="146"/>
      <c r="D5" s="146"/>
      <c r="E5" s="146"/>
      <c r="F5" s="146"/>
      <c r="G5" s="146"/>
      <c r="H5" s="146"/>
      <c r="I5" s="146"/>
      <c r="J5" s="35"/>
    </row>
    <row r="6" spans="1:19" x14ac:dyDescent="0.25">
      <c r="A6" s="146"/>
      <c r="B6" s="146"/>
      <c r="C6" s="146"/>
      <c r="D6" s="146"/>
      <c r="E6" s="146"/>
      <c r="F6" s="146"/>
      <c r="G6" s="146"/>
      <c r="H6" s="146"/>
      <c r="I6" s="146"/>
      <c r="J6" s="35"/>
    </row>
    <row r="7" spans="1:19" ht="14.45" customHeight="1" x14ac:dyDescent="0.25">
      <c r="A7" s="171" t="s">
        <v>262</v>
      </c>
      <c r="B7" s="170" t="str">
        <f>'Fiche Générale'!B2</f>
        <v>LIFE</v>
      </c>
      <c r="C7" s="131" t="s">
        <v>263</v>
      </c>
      <c r="D7" s="131"/>
      <c r="E7" s="168">
        <f>'Fiche Générale'!B3</f>
        <v>0</v>
      </c>
      <c r="F7" s="169"/>
      <c r="G7" s="131" t="s">
        <v>264</v>
      </c>
      <c r="H7" s="170" t="str">
        <f>'Fiche Générale'!B4</f>
        <v>-</v>
      </c>
      <c r="I7" s="170"/>
      <c r="J7" s="36"/>
      <c r="K7" s="22"/>
    </row>
    <row r="8" spans="1:19" ht="14.45" customHeight="1" x14ac:dyDescent="0.25">
      <c r="A8" s="172"/>
      <c r="B8" s="170"/>
      <c r="C8" s="131"/>
      <c r="D8" s="131"/>
      <c r="E8" s="168"/>
      <c r="F8" s="169"/>
      <c r="G8" s="131"/>
      <c r="H8" s="170"/>
      <c r="I8" s="170"/>
      <c r="J8" s="36"/>
      <c r="K8" s="22"/>
    </row>
    <row r="9" spans="1:19" ht="14.45" customHeight="1" x14ac:dyDescent="0.25">
      <c r="A9" s="172"/>
      <c r="B9" s="170"/>
      <c r="C9" s="131"/>
      <c r="D9" s="131"/>
      <c r="E9" s="168"/>
      <c r="F9" s="169"/>
      <c r="G9" s="131"/>
      <c r="H9" s="170"/>
      <c r="I9" s="170"/>
      <c r="J9" s="36"/>
      <c r="K9" s="22"/>
    </row>
    <row r="10" spans="1:19" ht="14.45" customHeight="1" x14ac:dyDescent="0.25">
      <c r="A10" s="172"/>
      <c r="B10" s="170"/>
      <c r="C10" s="132" t="s">
        <v>265</v>
      </c>
      <c r="D10" s="132"/>
      <c r="E10" s="139" t="str">
        <f>'Fiche Générale'!B12</f>
        <v>Neurosciences Cellulaires et Intégrées (NCI)</v>
      </c>
      <c r="F10" s="140"/>
      <c r="G10" s="140"/>
      <c r="H10" s="140"/>
      <c r="I10" s="141"/>
      <c r="J10" s="37"/>
      <c r="K10" s="22"/>
    </row>
    <row r="11" spans="1:19" ht="14.45" customHeight="1" x14ac:dyDescent="0.25">
      <c r="A11" s="173"/>
      <c r="B11" s="170"/>
      <c r="C11" s="132"/>
      <c r="D11" s="132"/>
      <c r="E11" s="142"/>
      <c r="F11" s="143"/>
      <c r="G11" s="143"/>
      <c r="H11" s="143"/>
      <c r="I11" s="144"/>
      <c r="J11" s="37"/>
      <c r="K11" s="22"/>
    </row>
    <row r="12" spans="1:19" x14ac:dyDescent="0.25">
      <c r="C12" s="17"/>
      <c r="I12" s="13"/>
      <c r="J12" s="13"/>
      <c r="M12" s="148" t="s">
        <v>266</v>
      </c>
      <c r="N12" s="149"/>
      <c r="O12" s="164"/>
      <c r="P12" s="148" t="s">
        <v>267</v>
      </c>
      <c r="Q12" s="149"/>
      <c r="R12" s="149"/>
      <c r="S12" s="164"/>
    </row>
    <row r="13" spans="1:19" x14ac:dyDescent="0.25">
      <c r="A13" s="152" t="s">
        <v>268</v>
      </c>
      <c r="B13" s="97" t="str">
        <f>'M2 ANNUEL MAQUETTE'!B13:B14</f>
        <v xml:space="preserve">1ère année </v>
      </c>
      <c r="C13" s="97"/>
      <c r="D13" s="152" t="s">
        <v>269</v>
      </c>
      <c r="E13" s="154">
        <f>'M2 ANNUEL MAQUETTE'!E13:F14</f>
        <v>0</v>
      </c>
      <c r="F13" s="154"/>
      <c r="G13" s="154"/>
      <c r="H13" s="147" t="s">
        <v>270</v>
      </c>
      <c r="I13" s="147"/>
      <c r="J13" s="38"/>
      <c r="M13" s="150"/>
      <c r="N13" s="151"/>
      <c r="O13" s="165"/>
      <c r="P13" s="150"/>
      <c r="Q13" s="151"/>
      <c r="R13" s="151"/>
      <c r="S13" s="165"/>
    </row>
    <row r="14" spans="1:19" x14ac:dyDescent="0.25">
      <c r="A14" s="153"/>
      <c r="B14" s="97"/>
      <c r="C14" s="97"/>
      <c r="D14" s="153"/>
      <c r="E14" s="154"/>
      <c r="F14" s="154"/>
      <c r="G14" s="154"/>
      <c r="H14" s="147"/>
      <c r="I14" s="147"/>
      <c r="J14" s="38"/>
      <c r="M14" s="147" t="s">
        <v>271</v>
      </c>
      <c r="N14" s="148" t="s">
        <v>272</v>
      </c>
      <c r="O14" s="164"/>
      <c r="P14" s="146"/>
      <c r="Q14" s="155"/>
      <c r="R14" s="158"/>
      <c r="S14" s="152"/>
    </row>
    <row r="15" spans="1:19" x14ac:dyDescent="0.25">
      <c r="A15" s="152" t="s">
        <v>273</v>
      </c>
      <c r="B15" s="99" t="str">
        <f>'M2 ANNUEL MAQUETTE'!B15:B16</f>
        <v>Semestre 2</v>
      </c>
      <c r="C15" s="100"/>
      <c r="D15" s="152" t="s">
        <v>274</v>
      </c>
      <c r="E15" s="154">
        <f>'M2 ANNUEL MAQUETTE'!E15:F16</f>
        <v>0</v>
      </c>
      <c r="F15" s="154"/>
      <c r="G15" s="154"/>
      <c r="H15" s="160" t="str">
        <f>'Fiche Générale'!B5</f>
        <v>Seconde Chance</v>
      </c>
      <c r="I15" s="161"/>
      <c r="J15" s="39"/>
      <c r="M15" s="147"/>
      <c r="N15" s="166"/>
      <c r="O15" s="167"/>
      <c r="P15" s="146"/>
      <c r="Q15" s="156"/>
      <c r="R15" s="158"/>
      <c r="S15" s="159"/>
    </row>
    <row r="16" spans="1:19" x14ac:dyDescent="0.25">
      <c r="A16" s="153"/>
      <c r="B16" s="102"/>
      <c r="C16" s="103"/>
      <c r="D16" s="153"/>
      <c r="E16" s="154"/>
      <c r="F16" s="154"/>
      <c r="G16" s="154"/>
      <c r="H16" s="162"/>
      <c r="I16" s="163"/>
      <c r="J16" s="39"/>
      <c r="M16" s="147"/>
      <c r="N16" s="166"/>
      <c r="O16" s="167"/>
      <c r="P16" s="146"/>
      <c r="Q16" s="156"/>
      <c r="R16" s="158"/>
      <c r="S16" s="159"/>
    </row>
    <row r="17" spans="1:19" x14ac:dyDescent="0.25">
      <c r="L17" s="18"/>
      <c r="M17" s="147"/>
      <c r="N17" s="150"/>
      <c r="O17" s="165"/>
      <c r="P17" s="146"/>
      <c r="Q17" s="157"/>
      <c r="R17" s="158"/>
      <c r="S17" s="153"/>
    </row>
    <row r="18" spans="1:19" ht="59.45" customHeight="1" x14ac:dyDescent="0.25">
      <c r="A18" s="3" t="s">
        <v>275</v>
      </c>
      <c r="B18" s="40" t="s">
        <v>276</v>
      </c>
      <c r="C18" s="3" t="s">
        <v>5</v>
      </c>
      <c r="D18" s="3" t="s">
        <v>277</v>
      </c>
      <c r="E18" s="3" t="s">
        <v>278</v>
      </c>
      <c r="F18" s="3" t="s">
        <v>279</v>
      </c>
      <c r="G18" s="3" t="s">
        <v>280</v>
      </c>
      <c r="H18" s="3" t="s">
        <v>281</v>
      </c>
      <c r="I18" s="3" t="s">
        <v>282</v>
      </c>
      <c r="J18" s="3" t="s">
        <v>567</v>
      </c>
      <c r="K18" s="3" t="s">
        <v>284</v>
      </c>
      <c r="L18" s="3" t="s">
        <v>285</v>
      </c>
      <c r="M18" s="3" t="s">
        <v>286</v>
      </c>
      <c r="N18" s="3" t="s">
        <v>276</v>
      </c>
      <c r="O18" s="3" t="s">
        <v>287</v>
      </c>
      <c r="P18" s="3" t="s">
        <v>288</v>
      </c>
      <c r="Q18" s="3" t="s">
        <v>276</v>
      </c>
      <c r="R18" s="3" t="s">
        <v>287</v>
      </c>
      <c r="S18" s="4" t="s">
        <v>289</v>
      </c>
    </row>
    <row r="19" spans="1:19" ht="30.6" customHeight="1" x14ac:dyDescent="0.25">
      <c r="A19" s="44" t="str">
        <f>'M2 ANNUEL MAQUETTE'!B19</f>
        <v>BLOC A (NCI 2)</v>
      </c>
      <c r="B19" s="44" t="str">
        <f>'M2 ANNUEL MAQUETTE'!C19</f>
        <v>BLOC</v>
      </c>
      <c r="C19" s="43">
        <f>'[1]M2 ANNUEL MAQUETTE'!F20</f>
        <v>0</v>
      </c>
      <c r="D19" s="7"/>
      <c r="E19" s="7"/>
      <c r="F19" s="7"/>
      <c r="G19" s="41"/>
      <c r="H19" s="41"/>
      <c r="I19" s="41"/>
      <c r="J19" s="41"/>
      <c r="K19" s="41"/>
      <c r="L19" s="41"/>
      <c r="M19" s="41"/>
      <c r="N19" s="41"/>
      <c r="O19" s="41"/>
      <c r="P19" s="41"/>
      <c r="Q19" s="41"/>
      <c r="R19" s="41"/>
      <c r="S19" s="12"/>
    </row>
    <row r="20" spans="1:19" ht="30.6" customHeight="1" x14ac:dyDescent="0.25">
      <c r="A20" s="44" t="str">
        <f>'M2 ANNUEL MAQUETTE'!B20</f>
        <v>UE06 NeuroImmunology</v>
      </c>
      <c r="B20" s="44" t="str">
        <f>'M2 ANNUEL MAQUETTE'!C20</f>
        <v>UE</v>
      </c>
      <c r="C20" s="43">
        <f>'[1]M2 ANNUEL MAQUETTE'!F21</f>
        <v>0</v>
      </c>
      <c r="D20" s="7"/>
      <c r="E20" s="7" t="s">
        <v>291</v>
      </c>
      <c r="F20" s="7" t="s">
        <v>291</v>
      </c>
      <c r="G20" s="41" t="s">
        <v>291</v>
      </c>
      <c r="H20" s="41" t="s">
        <v>291</v>
      </c>
      <c r="I20" s="41" t="s">
        <v>291</v>
      </c>
      <c r="J20" s="41">
        <v>7</v>
      </c>
      <c r="K20" s="41" t="s">
        <v>18</v>
      </c>
      <c r="L20" s="52"/>
      <c r="M20" s="41"/>
      <c r="N20" s="41" t="s">
        <v>10</v>
      </c>
      <c r="O20" s="41" t="s">
        <v>292</v>
      </c>
      <c r="P20" s="41" t="s">
        <v>293</v>
      </c>
      <c r="Q20" s="41"/>
      <c r="R20" s="41"/>
      <c r="S20" s="12" t="s">
        <v>294</v>
      </c>
    </row>
    <row r="21" spans="1:19" ht="45" customHeight="1" x14ac:dyDescent="0.25">
      <c r="A21" s="54" t="str">
        <f>'M2 ANNUEL MAQUETTE'!B21</f>
        <v>UE08 Evolution and Development of the Nervous System: presentation of associated disorders</v>
      </c>
      <c r="B21" s="44" t="str">
        <f>'M2 ANNUEL MAQUETTE'!C21</f>
        <v>UE</v>
      </c>
      <c r="C21" s="43">
        <f>'[1]M2 ANNUEL MAQUETTE'!F22</f>
        <v>0</v>
      </c>
      <c r="D21" s="7"/>
      <c r="E21" s="7" t="s">
        <v>291</v>
      </c>
      <c r="F21" s="7" t="s">
        <v>291</v>
      </c>
      <c r="G21" s="41" t="s">
        <v>291</v>
      </c>
      <c r="H21" s="41" t="s">
        <v>291</v>
      </c>
      <c r="I21" s="41" t="s">
        <v>291</v>
      </c>
      <c r="J21" s="41">
        <v>7</v>
      </c>
      <c r="K21" s="41" t="s">
        <v>9</v>
      </c>
      <c r="L21" s="52"/>
      <c r="M21" s="41">
        <v>2</v>
      </c>
      <c r="N21" s="41"/>
      <c r="O21" s="41"/>
      <c r="P21" s="41" t="s">
        <v>293</v>
      </c>
      <c r="Q21" s="41"/>
      <c r="R21" s="41"/>
      <c r="S21" s="12" t="s">
        <v>294</v>
      </c>
    </row>
    <row r="22" spans="1:19" ht="30.6" customHeight="1" x14ac:dyDescent="0.25">
      <c r="A22" s="54" t="str">
        <f>'M2 ANNUEL MAQUETTE'!B22</f>
        <v>UE33 Neurobiology of Acquired Brain Pathologies</v>
      </c>
      <c r="B22" s="44" t="str">
        <f>'M2 ANNUEL MAQUETTE'!C22</f>
        <v>UE</v>
      </c>
      <c r="C22" s="43">
        <f>'[1]M2 ANNUEL MAQUETTE'!F23</f>
        <v>0</v>
      </c>
      <c r="D22" s="7"/>
      <c r="E22" s="7" t="s">
        <v>291</v>
      </c>
      <c r="F22" s="7" t="s">
        <v>291</v>
      </c>
      <c r="G22" s="41" t="s">
        <v>291</v>
      </c>
      <c r="H22" s="41" t="s">
        <v>291</v>
      </c>
      <c r="I22" s="41" t="s">
        <v>291</v>
      </c>
      <c r="J22" s="41">
        <v>7</v>
      </c>
      <c r="K22" s="41" t="s">
        <v>18</v>
      </c>
      <c r="L22" s="52"/>
      <c r="M22" s="41"/>
      <c r="N22" s="41" t="s">
        <v>10</v>
      </c>
      <c r="O22" s="41" t="s">
        <v>292</v>
      </c>
      <c r="P22" s="41" t="s">
        <v>293</v>
      </c>
      <c r="Q22" s="41"/>
      <c r="R22" s="41"/>
      <c r="S22" s="12" t="s">
        <v>294</v>
      </c>
    </row>
    <row r="23" spans="1:19" ht="30.6" customHeight="1" x14ac:dyDescent="0.25">
      <c r="A23" s="44" t="str">
        <f>'M2 ANNUEL MAQUETTE'!B27</f>
        <v>Min 2 max 2</v>
      </c>
      <c r="B23" s="44" t="str">
        <f>'M2 ANNUEL MAQUETTE'!C27</f>
        <v>OPTION</v>
      </c>
      <c r="C23" s="43">
        <f>'[1]M2 ANNUEL MAQUETTE'!F25</f>
        <v>0</v>
      </c>
      <c r="D23" s="7"/>
      <c r="E23" s="7"/>
      <c r="F23" s="7"/>
      <c r="G23" s="41"/>
      <c r="H23" s="41"/>
      <c r="I23" s="41"/>
      <c r="J23" s="41"/>
      <c r="K23" s="41"/>
      <c r="L23" s="41"/>
      <c r="M23" s="41"/>
      <c r="N23" s="41"/>
      <c r="O23" s="41"/>
      <c r="P23" s="41"/>
      <c r="Q23" s="41"/>
      <c r="R23" s="41"/>
      <c r="S23" s="12"/>
    </row>
    <row r="24" spans="1:19" ht="30.6" customHeight="1" x14ac:dyDescent="0.25">
      <c r="A24" s="44" t="str">
        <f>'M2 ANNUEL MAQUETTE'!B28</f>
        <v>UE01 Données biologiques en pratique I</v>
      </c>
      <c r="B24" s="44" t="str">
        <f>'M2 ANNUEL MAQUETTE'!C28</f>
        <v>UE</v>
      </c>
      <c r="C24" s="43">
        <f>'[1]M2 ANNUEL MAQUETTE'!F28</f>
        <v>0</v>
      </c>
      <c r="D24" s="7"/>
      <c r="E24" s="7" t="s">
        <v>291</v>
      </c>
      <c r="F24" s="7" t="s">
        <v>291</v>
      </c>
      <c r="G24" s="41" t="s">
        <v>291</v>
      </c>
      <c r="H24" s="41" t="s">
        <v>291</v>
      </c>
      <c r="I24" s="41" t="s">
        <v>291</v>
      </c>
      <c r="J24" s="41">
        <v>7</v>
      </c>
      <c r="K24" s="41"/>
      <c r="L24" s="52"/>
      <c r="M24" s="41"/>
      <c r="N24" s="41"/>
      <c r="O24" s="41"/>
      <c r="P24" s="41"/>
      <c r="Q24" s="41"/>
      <c r="R24" s="41"/>
      <c r="S24" s="7"/>
    </row>
    <row r="25" spans="1:19" ht="30.6" customHeight="1" x14ac:dyDescent="0.25">
      <c r="A25" s="44" t="str">
        <f>'M2 ANNUEL MAQUETTE'!B29</f>
        <v>01-1 Atelier omique</v>
      </c>
      <c r="B25" s="44" t="str">
        <f>'M2 ANNUEL MAQUETTE'!C29</f>
        <v>ECUE</v>
      </c>
      <c r="C25" s="43">
        <f>'[1]M2 ANNUEL MAQUETTE'!F29</f>
        <v>0</v>
      </c>
      <c r="D25" s="7"/>
      <c r="E25" s="7" t="s">
        <v>291</v>
      </c>
      <c r="F25" s="7" t="s">
        <v>291</v>
      </c>
      <c r="G25" s="41" t="s">
        <v>291</v>
      </c>
      <c r="H25" s="41" t="s">
        <v>291</v>
      </c>
      <c r="I25" s="41" t="s">
        <v>291</v>
      </c>
      <c r="J25" s="41"/>
      <c r="K25" s="41" t="s">
        <v>27</v>
      </c>
      <c r="L25" s="52">
        <v>0.5</v>
      </c>
      <c r="M25" s="41">
        <v>1</v>
      </c>
      <c r="N25" s="41" t="s">
        <v>10</v>
      </c>
      <c r="O25" s="41" t="s">
        <v>296</v>
      </c>
      <c r="P25" s="41"/>
      <c r="Q25" s="41" t="s">
        <v>10</v>
      </c>
      <c r="R25" s="41" t="s">
        <v>296</v>
      </c>
      <c r="S25" s="7"/>
    </row>
    <row r="26" spans="1:19" ht="30.6" customHeight="1" x14ac:dyDescent="0.25">
      <c r="A26" s="44" t="str">
        <f>'M2 ANNUEL MAQUETTE'!B30</f>
        <v>01-2 EMPP</v>
      </c>
      <c r="B26" s="44" t="str">
        <f>'M2 ANNUEL MAQUETTE'!C30</f>
        <v>ECUE</v>
      </c>
      <c r="C26" s="43">
        <f>'[1]M2 ANNUEL MAQUETTE'!F30</f>
        <v>0</v>
      </c>
      <c r="D26" s="7"/>
      <c r="E26" s="7" t="s">
        <v>291</v>
      </c>
      <c r="F26" s="7" t="s">
        <v>291</v>
      </c>
      <c r="G26" s="41" t="s">
        <v>291</v>
      </c>
      <c r="H26" s="41" t="s">
        <v>291</v>
      </c>
      <c r="I26" s="41" t="s">
        <v>291</v>
      </c>
      <c r="J26" s="41"/>
      <c r="K26" s="41" t="s">
        <v>27</v>
      </c>
      <c r="L26" s="52">
        <v>0.5</v>
      </c>
      <c r="M26" s="41">
        <v>1</v>
      </c>
      <c r="N26" s="41" t="s">
        <v>10</v>
      </c>
      <c r="O26" s="41" t="s">
        <v>292</v>
      </c>
      <c r="P26" s="41"/>
      <c r="Q26" s="41" t="s">
        <v>10</v>
      </c>
      <c r="R26" s="41" t="s">
        <v>296</v>
      </c>
      <c r="S26" s="7"/>
    </row>
    <row r="27" spans="1:19" ht="30.6" customHeight="1" x14ac:dyDescent="0.25">
      <c r="A27" s="44" t="str">
        <f>'M2 ANNUEL MAQUETTE'!B31</f>
        <v xml:space="preserve">UE03 Physiopathologie et Medecine Moléculaire </v>
      </c>
      <c r="B27" s="44" t="str">
        <f>'M2 ANNUEL MAQUETTE'!C31</f>
        <v>UE</v>
      </c>
      <c r="C27" s="43">
        <f>'[1]M2 ANNUEL MAQUETTE'!F31</f>
        <v>0</v>
      </c>
      <c r="D27" s="7"/>
      <c r="E27" s="7" t="s">
        <v>291</v>
      </c>
      <c r="F27" s="7" t="s">
        <v>291</v>
      </c>
      <c r="G27" s="41" t="s">
        <v>291</v>
      </c>
      <c r="H27" s="41" t="s">
        <v>291</v>
      </c>
      <c r="I27" s="41" t="s">
        <v>291</v>
      </c>
      <c r="J27" s="41">
        <v>7</v>
      </c>
      <c r="K27" s="41" t="s">
        <v>9</v>
      </c>
      <c r="L27" s="52"/>
      <c r="M27" s="41">
        <v>2</v>
      </c>
      <c r="N27" s="41"/>
      <c r="O27" s="41"/>
      <c r="P27" s="41" t="s">
        <v>18</v>
      </c>
      <c r="Q27" s="41" t="s">
        <v>10</v>
      </c>
      <c r="R27" s="41" t="s">
        <v>296</v>
      </c>
      <c r="S27" s="7"/>
    </row>
    <row r="28" spans="1:19" ht="30.6" customHeight="1" x14ac:dyDescent="0.25">
      <c r="A28" s="44" t="str">
        <f>'M2 ANNUEL MAQUETTE'!B32</f>
        <v>UE05 Biological Data in Practice 2</v>
      </c>
      <c r="B28" s="44" t="str">
        <f>'M2 ANNUEL MAQUETTE'!C32</f>
        <v>UE</v>
      </c>
      <c r="C28" s="43">
        <f>'[1]M2 ANNUEL MAQUETTE'!F32</f>
        <v>0</v>
      </c>
      <c r="D28" s="7"/>
      <c r="E28" s="7" t="s">
        <v>291</v>
      </c>
      <c r="F28" s="7" t="s">
        <v>291</v>
      </c>
      <c r="G28" s="41" t="s">
        <v>291</v>
      </c>
      <c r="H28" s="41" t="s">
        <v>291</v>
      </c>
      <c r="I28" s="41" t="s">
        <v>291</v>
      </c>
      <c r="J28" s="41">
        <v>7</v>
      </c>
      <c r="K28" s="41"/>
      <c r="L28" s="41"/>
      <c r="M28" s="41"/>
      <c r="N28" s="41"/>
      <c r="O28" s="41"/>
      <c r="P28" s="41"/>
      <c r="Q28" s="41"/>
      <c r="R28" s="41"/>
      <c r="S28" s="7"/>
    </row>
    <row r="29" spans="1:19" ht="30.6" customHeight="1" x14ac:dyDescent="0.25">
      <c r="A29" s="44" t="str">
        <f>'M2 ANNUEL MAQUETTE'!B33</f>
        <v>05-1 Computational biology of omics data</v>
      </c>
      <c r="B29" s="44" t="str">
        <f>'M2 ANNUEL MAQUETTE'!C33</f>
        <v>ECUE</v>
      </c>
      <c r="C29" s="43">
        <f>'[1]M2 ANNUEL MAQUETTE'!F33</f>
        <v>0</v>
      </c>
      <c r="D29" s="7"/>
      <c r="E29" s="7" t="s">
        <v>291</v>
      </c>
      <c r="F29" s="7" t="s">
        <v>291</v>
      </c>
      <c r="G29" s="41" t="s">
        <v>291</v>
      </c>
      <c r="H29" s="41" t="s">
        <v>291</v>
      </c>
      <c r="I29" s="41" t="s">
        <v>291</v>
      </c>
      <c r="J29" s="41"/>
      <c r="K29" s="41" t="s">
        <v>27</v>
      </c>
      <c r="L29" s="52">
        <v>0.5</v>
      </c>
      <c r="M29" s="41">
        <v>1</v>
      </c>
      <c r="N29" s="41" t="s">
        <v>10</v>
      </c>
      <c r="O29" s="41" t="s">
        <v>296</v>
      </c>
      <c r="P29" s="41" t="s">
        <v>18</v>
      </c>
      <c r="Q29" s="41" t="s">
        <v>10</v>
      </c>
      <c r="R29" s="41" t="s">
        <v>296</v>
      </c>
      <c r="S29" s="7"/>
    </row>
    <row r="30" spans="1:19" ht="30.6" customHeight="1" x14ac:dyDescent="0.25">
      <c r="A30" s="44" t="str">
        <f>'M2 ANNUEL MAQUETTE'!B34</f>
        <v>05-2 Massive data analysis 2</v>
      </c>
      <c r="B30" s="44" t="str">
        <f>'M2 ANNUEL MAQUETTE'!C34</f>
        <v>ECUE</v>
      </c>
      <c r="C30" s="43">
        <f>'[1]M2 ANNUEL MAQUETTE'!F34</f>
        <v>0</v>
      </c>
      <c r="D30" s="7"/>
      <c r="E30" s="7" t="s">
        <v>291</v>
      </c>
      <c r="F30" s="7" t="s">
        <v>291</v>
      </c>
      <c r="G30" s="41" t="s">
        <v>291</v>
      </c>
      <c r="H30" s="41" t="s">
        <v>291</v>
      </c>
      <c r="I30" s="41" t="s">
        <v>291</v>
      </c>
      <c r="J30" s="41"/>
      <c r="K30" s="41" t="s">
        <v>9</v>
      </c>
      <c r="L30" s="52"/>
      <c r="M30" s="41">
        <v>2</v>
      </c>
      <c r="N30" s="41"/>
      <c r="O30" s="41"/>
      <c r="P30" s="41" t="s">
        <v>18</v>
      </c>
      <c r="Q30" s="41" t="s">
        <v>10</v>
      </c>
      <c r="R30" s="41" t="s">
        <v>296</v>
      </c>
      <c r="S30" s="7"/>
    </row>
    <row r="31" spans="1:19" ht="30.6" customHeight="1" x14ac:dyDescent="0.25">
      <c r="A31" s="44" t="str">
        <f>'M2 ANNUEL MAQUETTE'!B35</f>
        <v>UE07  Statistiques appliqués à la biologie</v>
      </c>
      <c r="B31" s="44" t="str">
        <f>'M2 ANNUEL MAQUETTE'!C35</f>
        <v>UE</v>
      </c>
      <c r="C31" s="43">
        <f>'[1]M2 ANNUEL MAQUETTE'!F35</f>
        <v>0</v>
      </c>
      <c r="D31" s="7"/>
      <c r="E31" s="7" t="s">
        <v>291</v>
      </c>
      <c r="F31" s="7" t="s">
        <v>291</v>
      </c>
      <c r="G31" s="41" t="s">
        <v>291</v>
      </c>
      <c r="H31" s="41" t="s">
        <v>291</v>
      </c>
      <c r="I31" s="41" t="s">
        <v>291</v>
      </c>
      <c r="J31" s="41">
        <v>7</v>
      </c>
      <c r="K31" s="41" t="s">
        <v>9</v>
      </c>
      <c r="L31" s="52"/>
      <c r="M31" s="41">
        <v>2</v>
      </c>
      <c r="N31" s="41"/>
      <c r="O31" s="41"/>
      <c r="P31" s="41" t="s">
        <v>18</v>
      </c>
      <c r="Q31" s="41" t="s">
        <v>10</v>
      </c>
      <c r="R31" s="41" t="s">
        <v>295</v>
      </c>
      <c r="S31" s="7"/>
    </row>
    <row r="32" spans="1:19" ht="30.6" customHeight="1" x14ac:dyDescent="0.25">
      <c r="A32" s="44" t="str">
        <f>'M2 ANNUEL MAQUETTE'!B36</f>
        <v>UE09 Bases de Données</v>
      </c>
      <c r="B32" s="44" t="str">
        <f>'M2 ANNUEL MAQUETTE'!C36</f>
        <v>UE</v>
      </c>
      <c r="C32" s="43">
        <f>'[1]M2 ANNUEL MAQUETTE'!F36</f>
        <v>0</v>
      </c>
      <c r="D32" s="7"/>
      <c r="E32" s="7" t="s">
        <v>291</v>
      </c>
      <c r="F32" s="7" t="s">
        <v>291</v>
      </c>
      <c r="G32" s="41" t="s">
        <v>291</v>
      </c>
      <c r="H32" s="41" t="s">
        <v>291</v>
      </c>
      <c r="I32" s="41" t="s">
        <v>291</v>
      </c>
      <c r="J32" s="41">
        <v>7</v>
      </c>
      <c r="K32" s="41" t="s">
        <v>18</v>
      </c>
      <c r="L32" s="41"/>
      <c r="M32" s="41"/>
      <c r="N32" s="41" t="s">
        <v>10</v>
      </c>
      <c r="O32" s="41" t="s">
        <v>292</v>
      </c>
      <c r="P32" s="41" t="s">
        <v>18</v>
      </c>
      <c r="Q32" s="41" t="s">
        <v>10</v>
      </c>
      <c r="R32" s="41" t="s">
        <v>296</v>
      </c>
      <c r="S32" s="7"/>
    </row>
    <row r="33" spans="1:19" ht="30.6" customHeight="1" x14ac:dyDescent="0.25">
      <c r="A33" s="44" t="str">
        <f>'M2 ANNUEL MAQUETTE'!B37</f>
        <v>UE10 Modeling of biological systems</v>
      </c>
      <c r="B33" s="44" t="str">
        <f>'M2 ANNUEL MAQUETTE'!C37</f>
        <v>UE</v>
      </c>
      <c r="C33" s="43">
        <f>'[1]M2 ANNUEL MAQUETTE'!F37</f>
        <v>0</v>
      </c>
      <c r="D33" s="7"/>
      <c r="E33" s="7" t="s">
        <v>291</v>
      </c>
      <c r="F33" s="7" t="s">
        <v>291</v>
      </c>
      <c r="G33" s="41" t="s">
        <v>291</v>
      </c>
      <c r="H33" s="41" t="s">
        <v>291</v>
      </c>
      <c r="I33" s="41" t="s">
        <v>291</v>
      </c>
      <c r="J33" s="41">
        <v>7</v>
      </c>
      <c r="K33" s="41"/>
      <c r="L33" s="41"/>
      <c r="M33" s="41"/>
      <c r="N33" s="41"/>
      <c r="O33" s="41"/>
      <c r="P33" s="41"/>
      <c r="Q33" s="41"/>
      <c r="R33" s="41"/>
      <c r="S33" s="7"/>
    </row>
    <row r="34" spans="1:19" ht="30.6" customHeight="1" x14ac:dyDescent="0.25">
      <c r="A34" s="44" t="str">
        <f>'M2 ANNUEL MAQUETTE'!B38</f>
        <v>10-1 Large network modeling</v>
      </c>
      <c r="B34" s="44" t="str">
        <f>'M2 ANNUEL MAQUETTE'!C38</f>
        <v>ECUE</v>
      </c>
      <c r="C34" s="43">
        <f>'[1]M2 ANNUEL MAQUETTE'!F38</f>
        <v>0</v>
      </c>
      <c r="D34" s="7"/>
      <c r="E34" s="7" t="s">
        <v>291</v>
      </c>
      <c r="F34" s="7" t="s">
        <v>291</v>
      </c>
      <c r="G34" s="41" t="s">
        <v>291</v>
      </c>
      <c r="H34" s="41" t="s">
        <v>291</v>
      </c>
      <c r="I34" s="41" t="s">
        <v>291</v>
      </c>
      <c r="J34" s="41"/>
      <c r="K34" s="41" t="s">
        <v>18</v>
      </c>
      <c r="L34" s="41"/>
      <c r="M34" s="41"/>
      <c r="N34" s="41" t="s">
        <v>10</v>
      </c>
      <c r="O34" s="41" t="s">
        <v>295</v>
      </c>
      <c r="P34" s="41" t="s">
        <v>18</v>
      </c>
      <c r="Q34" s="41" t="s">
        <v>10</v>
      </c>
      <c r="R34" s="41" t="s">
        <v>295</v>
      </c>
      <c r="S34" s="7"/>
    </row>
    <row r="35" spans="1:19" ht="30.6" customHeight="1" x14ac:dyDescent="0.25">
      <c r="A35" s="44" t="str">
        <f>'M2 ANNUEL MAQUETTE'!B39</f>
        <v>10-2 Modeling molecular mechanisms</v>
      </c>
      <c r="B35" s="44" t="str">
        <f>'M2 ANNUEL MAQUETTE'!C39</f>
        <v>ECUE</v>
      </c>
      <c r="C35" s="43">
        <f>'[1]M2 ANNUEL MAQUETTE'!F39</f>
        <v>0</v>
      </c>
      <c r="D35" s="7"/>
      <c r="E35" s="7" t="s">
        <v>291</v>
      </c>
      <c r="F35" s="7" t="s">
        <v>291</v>
      </c>
      <c r="G35" s="41" t="s">
        <v>291</v>
      </c>
      <c r="H35" s="41" t="s">
        <v>291</v>
      </c>
      <c r="I35" s="41" t="s">
        <v>291</v>
      </c>
      <c r="J35" s="41"/>
      <c r="K35" s="41" t="s">
        <v>18</v>
      </c>
      <c r="L35" s="52"/>
      <c r="M35" s="41"/>
      <c r="N35" s="41" t="s">
        <v>10</v>
      </c>
      <c r="O35" s="41" t="s">
        <v>295</v>
      </c>
      <c r="P35" s="41" t="s">
        <v>18</v>
      </c>
      <c r="Q35" s="41" t="s">
        <v>10</v>
      </c>
      <c r="R35" s="41" t="s">
        <v>295</v>
      </c>
      <c r="S35" s="7"/>
    </row>
    <row r="36" spans="1:19" ht="30.6" customHeight="1" x14ac:dyDescent="0.25">
      <c r="A36" s="44" t="str">
        <f>'M2 ANNUEL MAQUETTE'!B40</f>
        <v>UE11 Données massives et Imagerie</v>
      </c>
      <c r="B36" s="44" t="str">
        <f>'M2 ANNUEL MAQUETTE'!C40</f>
        <v>UE</v>
      </c>
      <c r="C36" s="43">
        <f>'[1]M2 ANNUEL MAQUETTE'!F40</f>
        <v>0</v>
      </c>
      <c r="D36" s="7"/>
      <c r="E36" s="7" t="s">
        <v>291</v>
      </c>
      <c r="F36" s="7" t="s">
        <v>291</v>
      </c>
      <c r="G36" s="41" t="s">
        <v>291</v>
      </c>
      <c r="H36" s="41" t="s">
        <v>291</v>
      </c>
      <c r="I36" s="41" t="s">
        <v>291</v>
      </c>
      <c r="J36" s="41">
        <v>7</v>
      </c>
      <c r="K36" s="41"/>
      <c r="L36" s="52"/>
      <c r="M36" s="41"/>
      <c r="N36" s="41"/>
      <c r="O36" s="41"/>
      <c r="P36" s="41"/>
      <c r="Q36" s="41"/>
      <c r="R36" s="41"/>
      <c r="S36" s="7"/>
    </row>
    <row r="37" spans="1:19" ht="30.6" customHeight="1" x14ac:dyDescent="0.25">
      <c r="A37" s="44" t="str">
        <f>'M2 ANNUEL MAQUETTE'!B41</f>
        <v>11-1 Données Massives</v>
      </c>
      <c r="B37" s="44" t="str">
        <f>'M2 ANNUEL MAQUETTE'!C41</f>
        <v>ECUE</v>
      </c>
      <c r="C37" s="43">
        <f>'[1]M2 ANNUEL MAQUETTE'!F41</f>
        <v>0</v>
      </c>
      <c r="D37" s="7"/>
      <c r="E37" s="7" t="s">
        <v>291</v>
      </c>
      <c r="F37" s="7" t="s">
        <v>291</v>
      </c>
      <c r="G37" s="41" t="s">
        <v>291</v>
      </c>
      <c r="H37" s="41" t="s">
        <v>291</v>
      </c>
      <c r="I37" s="41" t="s">
        <v>291</v>
      </c>
      <c r="J37" s="41"/>
      <c r="K37" s="41" t="s">
        <v>9</v>
      </c>
      <c r="L37" s="52"/>
      <c r="M37" s="41">
        <v>1</v>
      </c>
      <c r="N37" s="41"/>
      <c r="O37" s="41"/>
      <c r="P37" s="41" t="s">
        <v>18</v>
      </c>
      <c r="Q37" s="41" t="s">
        <v>10</v>
      </c>
      <c r="R37" s="41" t="s">
        <v>296</v>
      </c>
      <c r="S37" s="7"/>
    </row>
    <row r="38" spans="1:19" ht="30.6" customHeight="1" x14ac:dyDescent="0.25">
      <c r="A38" s="44" t="str">
        <f>'M2 ANNUEL MAQUETTE'!B42</f>
        <v xml:space="preserve">11-2 ITIB </v>
      </c>
      <c r="B38" s="44" t="str">
        <f>'M2 ANNUEL MAQUETTE'!C42</f>
        <v>ECUE</v>
      </c>
      <c r="C38" s="43">
        <f>'[1]M2 ANNUEL MAQUETTE'!F42</f>
        <v>0</v>
      </c>
      <c r="D38" s="7"/>
      <c r="E38" s="7" t="s">
        <v>291</v>
      </c>
      <c r="F38" s="7" t="s">
        <v>291</v>
      </c>
      <c r="G38" s="41" t="s">
        <v>291</v>
      </c>
      <c r="H38" s="41" t="s">
        <v>291</v>
      </c>
      <c r="I38" s="41" t="s">
        <v>291</v>
      </c>
      <c r="J38" s="41"/>
      <c r="K38" s="41" t="s">
        <v>27</v>
      </c>
      <c r="L38" s="52">
        <v>0.5</v>
      </c>
      <c r="M38" s="41">
        <v>6</v>
      </c>
      <c r="N38" s="41" t="s">
        <v>10</v>
      </c>
      <c r="O38" s="41" t="s">
        <v>295</v>
      </c>
      <c r="P38" s="41" t="s">
        <v>18</v>
      </c>
      <c r="Q38" s="41" t="s">
        <v>10</v>
      </c>
      <c r="R38" s="41" t="s">
        <v>298</v>
      </c>
      <c r="S38" s="7"/>
    </row>
    <row r="39" spans="1:19" ht="30.6" customHeight="1" x14ac:dyDescent="0.25">
      <c r="A39" s="44" t="str">
        <f>'M2 ANNUEL MAQUETTE'!B43</f>
        <v>UE13 Génétique moléculaire</v>
      </c>
      <c r="B39" s="44" t="str">
        <f>'M2 ANNUEL MAQUETTE'!C43</f>
        <v>UE</v>
      </c>
      <c r="C39" s="43">
        <f>'[1]M2 ANNUEL MAQUETTE'!F43</f>
        <v>0</v>
      </c>
      <c r="D39" s="7"/>
      <c r="E39" s="7" t="s">
        <v>291</v>
      </c>
      <c r="F39" s="7" t="s">
        <v>291</v>
      </c>
      <c r="G39" s="41" t="s">
        <v>291</v>
      </c>
      <c r="H39" s="41" t="s">
        <v>291</v>
      </c>
      <c r="I39" s="41" t="s">
        <v>291</v>
      </c>
      <c r="J39" s="41">
        <v>7</v>
      </c>
      <c r="K39" s="41" t="s">
        <v>9</v>
      </c>
      <c r="L39" s="52"/>
      <c r="M39" s="41">
        <v>2</v>
      </c>
      <c r="N39" s="41"/>
      <c r="O39" s="41"/>
      <c r="P39" s="41" t="s">
        <v>18</v>
      </c>
      <c r="Q39" s="41" t="s">
        <v>10</v>
      </c>
      <c r="R39" s="41" t="s">
        <v>296</v>
      </c>
      <c r="S39" s="7"/>
    </row>
    <row r="40" spans="1:19" ht="30.6" customHeight="1" x14ac:dyDescent="0.25">
      <c r="A40" s="44" t="str">
        <f>'M2 ANNUEL MAQUETTE'!B44</f>
        <v>UE15 Technologies « Omiques »</v>
      </c>
      <c r="B40" s="44" t="str">
        <f>'M2 ANNUEL MAQUETTE'!C44</f>
        <v>UE</v>
      </c>
      <c r="C40" s="43">
        <f>'[1]M2 ANNUEL MAQUETTE'!F44</f>
        <v>0</v>
      </c>
      <c r="D40" s="7"/>
      <c r="E40" s="7" t="s">
        <v>291</v>
      </c>
      <c r="F40" s="7" t="s">
        <v>291</v>
      </c>
      <c r="G40" s="41" t="s">
        <v>291</v>
      </c>
      <c r="H40" s="41" t="s">
        <v>291</v>
      </c>
      <c r="I40" s="41" t="s">
        <v>291</v>
      </c>
      <c r="J40" s="41">
        <v>7</v>
      </c>
      <c r="K40" s="41" t="s">
        <v>27</v>
      </c>
      <c r="L40" s="52">
        <v>0.5</v>
      </c>
      <c r="M40" s="41">
        <v>2</v>
      </c>
      <c r="N40" s="41" t="s">
        <v>10</v>
      </c>
      <c r="O40" s="41" t="s">
        <v>292</v>
      </c>
      <c r="P40" s="41" t="s">
        <v>18</v>
      </c>
      <c r="Q40" s="41" t="s">
        <v>10</v>
      </c>
      <c r="R40" s="41" t="s">
        <v>296</v>
      </c>
      <c r="S40" s="7"/>
    </row>
    <row r="41" spans="1:19" ht="30.6" customHeight="1" x14ac:dyDescent="0.25">
      <c r="A41" s="44" t="str">
        <f>'M2 ANNUEL MAQUETTE'!B45</f>
        <v>UE16 Functional genetics</v>
      </c>
      <c r="B41" s="44" t="str">
        <f>'M2 ANNUEL MAQUETTE'!C45</f>
        <v>UE</v>
      </c>
      <c r="C41" s="43">
        <f>'[1]M2 ANNUEL MAQUETTE'!F45</f>
        <v>0</v>
      </c>
      <c r="D41" s="7"/>
      <c r="E41" s="7" t="s">
        <v>291</v>
      </c>
      <c r="F41" s="7" t="s">
        <v>291</v>
      </c>
      <c r="G41" s="41" t="s">
        <v>291</v>
      </c>
      <c r="H41" s="41" t="s">
        <v>291</v>
      </c>
      <c r="I41" s="41" t="s">
        <v>291</v>
      </c>
      <c r="J41" s="41">
        <v>7</v>
      </c>
      <c r="K41" s="41" t="s">
        <v>27</v>
      </c>
      <c r="L41" s="52">
        <v>0.5</v>
      </c>
      <c r="M41" s="41">
        <v>2</v>
      </c>
      <c r="N41" s="41" t="s">
        <v>10</v>
      </c>
      <c r="O41" s="41" t="s">
        <v>292</v>
      </c>
      <c r="P41" s="41" t="s">
        <v>18</v>
      </c>
      <c r="Q41" s="41" t="s">
        <v>10</v>
      </c>
      <c r="R41" s="41" t="s">
        <v>296</v>
      </c>
      <c r="S41" s="7"/>
    </row>
    <row r="42" spans="1:19" ht="30.6" customHeight="1" x14ac:dyDescent="0.25">
      <c r="A42" s="44" t="str">
        <f>'M2 ANNUEL MAQUETTE'!B46</f>
        <v>UE17  Génétique du développement</v>
      </c>
      <c r="B42" s="44" t="str">
        <f>'M2 ANNUEL MAQUETTE'!C46</f>
        <v>UE</v>
      </c>
      <c r="C42" s="43">
        <f>'[1]M2 ANNUEL MAQUETTE'!F46</f>
        <v>0</v>
      </c>
      <c r="D42" s="7"/>
      <c r="E42" s="7" t="s">
        <v>291</v>
      </c>
      <c r="F42" s="7" t="s">
        <v>291</v>
      </c>
      <c r="G42" s="41" t="s">
        <v>291</v>
      </c>
      <c r="H42" s="41" t="s">
        <v>291</v>
      </c>
      <c r="I42" s="41" t="s">
        <v>291</v>
      </c>
      <c r="J42" s="41">
        <v>7</v>
      </c>
      <c r="K42" s="41" t="s">
        <v>18</v>
      </c>
      <c r="L42" s="41"/>
      <c r="M42" s="41"/>
      <c r="N42" s="41" t="s">
        <v>10</v>
      </c>
      <c r="O42" s="41" t="s">
        <v>292</v>
      </c>
      <c r="P42" s="41" t="s">
        <v>18</v>
      </c>
      <c r="Q42" s="41" t="s">
        <v>10</v>
      </c>
      <c r="R42" s="41" t="s">
        <v>296</v>
      </c>
      <c r="S42" s="7"/>
    </row>
    <row r="43" spans="1:19" ht="30.6" customHeight="1" x14ac:dyDescent="0.25">
      <c r="A43" s="44" t="str">
        <f>'M2 ANNUEL MAQUETTE'!B47</f>
        <v>UE18 Signalisation cellulaire</v>
      </c>
      <c r="B43" s="44" t="str">
        <f>'M2 ANNUEL MAQUETTE'!C47</f>
        <v>UE</v>
      </c>
      <c r="C43" s="43">
        <f>'[1]M2 ANNUEL MAQUETTE'!F47</f>
        <v>0</v>
      </c>
      <c r="D43" s="7"/>
      <c r="E43" s="7" t="s">
        <v>291</v>
      </c>
      <c r="F43" s="7" t="s">
        <v>291</v>
      </c>
      <c r="G43" s="41" t="s">
        <v>291</v>
      </c>
      <c r="H43" s="41" t="s">
        <v>291</v>
      </c>
      <c r="I43" s="41" t="s">
        <v>291</v>
      </c>
      <c r="J43" s="41">
        <v>7</v>
      </c>
      <c r="K43" s="41" t="s">
        <v>9</v>
      </c>
      <c r="L43" s="52"/>
      <c r="M43" s="41">
        <v>2</v>
      </c>
      <c r="N43" s="41"/>
      <c r="O43" s="41"/>
      <c r="P43" s="41" t="s">
        <v>18</v>
      </c>
      <c r="Q43" s="41" t="s">
        <v>10</v>
      </c>
      <c r="R43" s="41" t="s">
        <v>292</v>
      </c>
      <c r="S43" s="7"/>
    </row>
    <row r="44" spans="1:19" ht="30.6" customHeight="1" x14ac:dyDescent="0.25">
      <c r="A44" s="44" t="str">
        <f>'M2 ANNUEL MAQUETTE'!B48</f>
        <v>UE19 Endocrinologie moléculaire et physiopathologie</v>
      </c>
      <c r="B44" s="44" t="str">
        <f>'M2 ANNUEL MAQUETTE'!C48</f>
        <v>UE</v>
      </c>
      <c r="C44" s="43">
        <f>'[1]M2 ANNUEL MAQUETTE'!F48</f>
        <v>0</v>
      </c>
      <c r="D44" s="7"/>
      <c r="E44" s="7" t="s">
        <v>291</v>
      </c>
      <c r="F44" s="7" t="s">
        <v>291</v>
      </c>
      <c r="G44" s="41" t="s">
        <v>291</v>
      </c>
      <c r="H44" s="41" t="s">
        <v>291</v>
      </c>
      <c r="I44" s="41" t="s">
        <v>291</v>
      </c>
      <c r="J44" s="41">
        <v>7</v>
      </c>
      <c r="K44" s="41" t="s">
        <v>18</v>
      </c>
      <c r="L44" s="41"/>
      <c r="M44" s="41"/>
      <c r="N44" s="41" t="s">
        <v>10</v>
      </c>
      <c r="O44" s="41" t="s">
        <v>292</v>
      </c>
      <c r="P44" s="41" t="s">
        <v>18</v>
      </c>
      <c r="Q44" s="41" t="s">
        <v>10</v>
      </c>
      <c r="R44" s="41" t="s">
        <v>292</v>
      </c>
      <c r="S44" s="7"/>
    </row>
    <row r="45" spans="1:19" ht="30.6" customHeight="1" x14ac:dyDescent="0.25">
      <c r="A45" s="44" t="str">
        <f>'M2 ANNUEL MAQUETTE'!B49</f>
        <v>UE20 Hallmarks and theories of aging</v>
      </c>
      <c r="B45" s="44" t="str">
        <f>'M2 ANNUEL MAQUETTE'!C49</f>
        <v>UE</v>
      </c>
      <c r="C45" s="43">
        <f>'[1]M2 ANNUEL MAQUETTE'!F49</f>
        <v>0</v>
      </c>
      <c r="D45" s="7"/>
      <c r="E45" s="7" t="s">
        <v>291</v>
      </c>
      <c r="F45" s="7" t="s">
        <v>291</v>
      </c>
      <c r="G45" s="41" t="s">
        <v>291</v>
      </c>
      <c r="H45" s="41" t="s">
        <v>291</v>
      </c>
      <c r="I45" s="41" t="s">
        <v>291</v>
      </c>
      <c r="J45" s="41">
        <v>7</v>
      </c>
      <c r="K45" s="41" t="s">
        <v>27</v>
      </c>
      <c r="L45" s="52">
        <v>0.5</v>
      </c>
      <c r="M45" s="41">
        <v>2</v>
      </c>
      <c r="N45" s="41" t="s">
        <v>10</v>
      </c>
      <c r="O45" s="41" t="s">
        <v>292</v>
      </c>
      <c r="P45" s="41" t="s">
        <v>18</v>
      </c>
      <c r="Q45" s="41" t="s">
        <v>10</v>
      </c>
      <c r="R45" s="41" t="s">
        <v>296</v>
      </c>
      <c r="S45" s="7"/>
    </row>
    <row r="46" spans="1:19" ht="30.6" customHeight="1" x14ac:dyDescent="0.25">
      <c r="A46" s="44" t="str">
        <f>'M2 ANNUEL MAQUETTE'!B50</f>
        <v>UE21 Neurophysiology of Aging</v>
      </c>
      <c r="B46" s="44" t="str">
        <f>'M2 ANNUEL MAQUETTE'!C50</f>
        <v>UE</v>
      </c>
      <c r="C46" s="43">
        <f>'[1]M2 ANNUEL MAQUETTE'!F50</f>
        <v>0</v>
      </c>
      <c r="D46" s="42"/>
      <c r="E46" s="7" t="s">
        <v>291</v>
      </c>
      <c r="F46" s="7" t="s">
        <v>291</v>
      </c>
      <c r="G46" s="41" t="s">
        <v>291</v>
      </c>
      <c r="H46" s="41" t="s">
        <v>291</v>
      </c>
      <c r="I46" s="41" t="s">
        <v>291</v>
      </c>
      <c r="J46" s="41">
        <v>7</v>
      </c>
      <c r="K46" s="41" t="s">
        <v>9</v>
      </c>
      <c r="L46" s="52"/>
      <c r="M46" s="41">
        <v>2</v>
      </c>
      <c r="N46" s="41"/>
      <c r="O46" s="41"/>
      <c r="P46" s="41" t="s">
        <v>18</v>
      </c>
      <c r="Q46" s="41" t="s">
        <v>10</v>
      </c>
      <c r="R46" s="41" t="s">
        <v>292</v>
      </c>
      <c r="S46" s="7"/>
    </row>
    <row r="47" spans="1:19" ht="30.6" customHeight="1" x14ac:dyDescent="0.25">
      <c r="A47" s="44" t="str">
        <f>'M2 ANNUEL MAQUETTE'!B51</f>
        <v xml:space="preserve">UE22  Microbiologie infectieuse et microbiote </v>
      </c>
      <c r="B47" s="44" t="str">
        <f>'M2 ANNUEL MAQUETTE'!C51</f>
        <v>UE</v>
      </c>
      <c r="C47" s="43">
        <f>'[1]M2 ANNUEL MAQUETTE'!F51</f>
        <v>0</v>
      </c>
      <c r="D47" s="42"/>
      <c r="E47" s="7" t="s">
        <v>291</v>
      </c>
      <c r="F47" s="7" t="s">
        <v>291</v>
      </c>
      <c r="G47" s="41" t="s">
        <v>291</v>
      </c>
      <c r="H47" s="41" t="s">
        <v>291</v>
      </c>
      <c r="I47" s="41" t="s">
        <v>291</v>
      </c>
      <c r="J47" s="41">
        <v>7</v>
      </c>
      <c r="K47" s="41" t="s">
        <v>9</v>
      </c>
      <c r="L47" s="52"/>
      <c r="M47" s="41">
        <v>2</v>
      </c>
      <c r="N47" s="41"/>
      <c r="O47" s="41"/>
      <c r="P47" s="41" t="s">
        <v>18</v>
      </c>
      <c r="Q47" s="41" t="s">
        <v>10</v>
      </c>
      <c r="R47" s="41" t="s">
        <v>292</v>
      </c>
      <c r="S47" s="7"/>
    </row>
    <row r="48" spans="1:19" ht="30.6" customHeight="1" x14ac:dyDescent="0.25">
      <c r="A48" s="44" t="str">
        <f>'M2 ANNUEL MAQUETTE'!B52</f>
        <v>UE23  Immunologie fondamentale</v>
      </c>
      <c r="B48" s="44" t="str">
        <f>'M2 ANNUEL MAQUETTE'!C52</f>
        <v>UE</v>
      </c>
      <c r="C48" s="43">
        <f>'[1]M2 ANNUEL MAQUETTE'!F52</f>
        <v>0</v>
      </c>
      <c r="D48" s="42"/>
      <c r="E48" s="7" t="s">
        <v>291</v>
      </c>
      <c r="F48" s="7" t="s">
        <v>291</v>
      </c>
      <c r="G48" s="41" t="s">
        <v>291</v>
      </c>
      <c r="H48" s="41" t="s">
        <v>291</v>
      </c>
      <c r="I48" s="41" t="s">
        <v>291</v>
      </c>
      <c r="J48" s="41">
        <v>7</v>
      </c>
      <c r="K48" s="41" t="s">
        <v>9</v>
      </c>
      <c r="L48" s="52"/>
      <c r="M48" s="41">
        <v>2</v>
      </c>
      <c r="N48" s="41"/>
      <c r="O48" s="41"/>
      <c r="P48" s="41" t="s">
        <v>18</v>
      </c>
      <c r="Q48" s="41" t="s">
        <v>10</v>
      </c>
      <c r="R48" s="41" t="s">
        <v>295</v>
      </c>
      <c r="S48" s="7"/>
    </row>
    <row r="49" spans="1:19" ht="30.6" customHeight="1" x14ac:dyDescent="0.25">
      <c r="A49" s="44" t="str">
        <f>'M2 ANNUEL MAQUETTE'!B53</f>
        <v>UE24 Immuno-Pathology</v>
      </c>
      <c r="B49" s="44" t="str">
        <f>'M2 ANNUEL MAQUETTE'!C53</f>
        <v>UE</v>
      </c>
      <c r="C49" s="43">
        <f>'[1]M2 ANNUEL MAQUETTE'!F53</f>
        <v>0</v>
      </c>
      <c r="D49" s="42"/>
      <c r="E49" s="7" t="s">
        <v>291</v>
      </c>
      <c r="F49" s="7" t="s">
        <v>291</v>
      </c>
      <c r="G49" s="41" t="s">
        <v>291</v>
      </c>
      <c r="H49" s="41" t="s">
        <v>291</v>
      </c>
      <c r="I49" s="41" t="s">
        <v>291</v>
      </c>
      <c r="J49" s="41">
        <v>7</v>
      </c>
      <c r="K49" s="41" t="s">
        <v>9</v>
      </c>
      <c r="L49" s="52"/>
      <c r="M49" s="41">
        <v>2</v>
      </c>
      <c r="N49" s="41"/>
      <c r="O49" s="41"/>
      <c r="P49" s="41" t="s">
        <v>18</v>
      </c>
      <c r="Q49" s="41" t="s">
        <v>19</v>
      </c>
      <c r="R49" s="41" t="s">
        <v>297</v>
      </c>
      <c r="S49" s="7"/>
    </row>
    <row r="50" spans="1:19" ht="30.6" customHeight="1" x14ac:dyDescent="0.25">
      <c r="A50" s="44" t="str">
        <f>'M2 ANNUEL MAQUETTE'!B54</f>
        <v>UE25 New therapeutic approaches</v>
      </c>
      <c r="B50" s="44" t="str">
        <f>'M2 ANNUEL MAQUETTE'!C54</f>
        <v>UE</v>
      </c>
      <c r="C50" s="43">
        <f>'[1]M2 ANNUEL MAQUETTE'!F54</f>
        <v>0</v>
      </c>
      <c r="D50" s="42"/>
      <c r="E50" s="7" t="s">
        <v>291</v>
      </c>
      <c r="F50" s="7" t="s">
        <v>291</v>
      </c>
      <c r="G50" s="41" t="s">
        <v>291</v>
      </c>
      <c r="H50" s="41" t="s">
        <v>291</v>
      </c>
      <c r="I50" s="41" t="s">
        <v>291</v>
      </c>
      <c r="J50" s="41">
        <v>7</v>
      </c>
      <c r="K50" s="41" t="s">
        <v>18</v>
      </c>
      <c r="L50" s="52"/>
      <c r="M50" s="41"/>
      <c r="N50" s="41" t="s">
        <v>10</v>
      </c>
      <c r="O50" s="41" t="s">
        <v>292</v>
      </c>
      <c r="P50" s="41" t="s">
        <v>18</v>
      </c>
      <c r="Q50" s="41" t="s">
        <v>10</v>
      </c>
      <c r="R50" s="41" t="s">
        <v>295</v>
      </c>
      <c r="S50" s="7"/>
    </row>
    <row r="51" spans="1:19" ht="30.6" customHeight="1" x14ac:dyDescent="0.25">
      <c r="A51" s="44" t="str">
        <f>'M2 ANNUEL MAQUETTE'!B55</f>
        <v>UE26 Pharmacologie moléculaire et intégrée</v>
      </c>
      <c r="B51" s="44" t="str">
        <f>'M2 ANNUEL MAQUETTE'!C55</f>
        <v>UE</v>
      </c>
      <c r="C51" s="43">
        <f>'[1]M2 ANNUEL MAQUETTE'!F55</f>
        <v>0</v>
      </c>
      <c r="D51" s="42"/>
      <c r="E51" s="7" t="s">
        <v>291</v>
      </c>
      <c r="F51" s="7" t="s">
        <v>291</v>
      </c>
      <c r="G51" s="41" t="s">
        <v>291</v>
      </c>
      <c r="H51" s="41" t="s">
        <v>291</v>
      </c>
      <c r="I51" s="41" t="s">
        <v>291</v>
      </c>
      <c r="J51" s="41">
        <v>7</v>
      </c>
      <c r="K51" s="41" t="s">
        <v>18</v>
      </c>
      <c r="L51" s="41"/>
      <c r="M51" s="41"/>
      <c r="N51" s="41" t="s">
        <v>10</v>
      </c>
      <c r="O51" s="41" t="s">
        <v>292</v>
      </c>
      <c r="P51" s="41" t="s">
        <v>18</v>
      </c>
      <c r="Q51" s="41" t="s">
        <v>10</v>
      </c>
      <c r="R51" s="41" t="s">
        <v>568</v>
      </c>
      <c r="S51" s="7"/>
    </row>
    <row r="52" spans="1:19" ht="30.6" customHeight="1" x14ac:dyDescent="0.25">
      <c r="A52" s="44" t="str">
        <f>'M2 ANNUEL MAQUETTE'!B56</f>
        <v>UE27 Structural Biochemistry for biologists</v>
      </c>
      <c r="B52" s="44" t="str">
        <f>'M2 ANNUEL MAQUETTE'!C56</f>
        <v>UE</v>
      </c>
      <c r="C52" s="43">
        <f>'[1]M2 ANNUEL MAQUETTE'!F56</f>
        <v>0</v>
      </c>
      <c r="D52" s="42"/>
      <c r="E52" s="7" t="s">
        <v>291</v>
      </c>
      <c r="F52" s="7" t="s">
        <v>291</v>
      </c>
      <c r="G52" s="41" t="s">
        <v>291</v>
      </c>
      <c r="H52" s="41" t="s">
        <v>291</v>
      </c>
      <c r="I52" s="41" t="s">
        <v>291</v>
      </c>
      <c r="J52" s="41">
        <v>7</v>
      </c>
      <c r="K52" s="41" t="s">
        <v>9</v>
      </c>
      <c r="L52" s="52"/>
      <c r="M52" s="41">
        <v>2</v>
      </c>
      <c r="N52" s="41"/>
      <c r="O52" s="41"/>
      <c r="P52" s="41" t="s">
        <v>18</v>
      </c>
      <c r="Q52" s="41" t="s">
        <v>19</v>
      </c>
      <c r="R52" s="41" t="s">
        <v>297</v>
      </c>
      <c r="S52" s="12"/>
    </row>
    <row r="53" spans="1:19" ht="30.6" customHeight="1" x14ac:dyDescent="0.25">
      <c r="A53" s="44" t="str">
        <f>'M2 ANNUEL MAQUETTE'!B59</f>
        <v>UE29 Tissue homeostasis, repair and regeneration</v>
      </c>
      <c r="B53" s="44" t="str">
        <f>'M2 ANNUEL MAQUETTE'!C59</f>
        <v>UE</v>
      </c>
      <c r="C53" s="43">
        <f>'[1]M2 ANNUEL MAQUETTE'!F57</f>
        <v>0</v>
      </c>
      <c r="D53" s="42"/>
      <c r="E53" s="7" t="s">
        <v>291</v>
      </c>
      <c r="F53" s="7" t="s">
        <v>291</v>
      </c>
      <c r="G53" s="41" t="s">
        <v>291</v>
      </c>
      <c r="H53" s="41" t="s">
        <v>291</v>
      </c>
      <c r="I53" s="41" t="s">
        <v>291</v>
      </c>
      <c r="J53" s="41">
        <v>7</v>
      </c>
      <c r="K53" s="41" t="s">
        <v>18</v>
      </c>
      <c r="L53" s="42"/>
      <c r="M53" s="42"/>
      <c r="N53" s="41" t="s">
        <v>10</v>
      </c>
      <c r="O53" s="41" t="s">
        <v>292</v>
      </c>
      <c r="P53" s="41" t="s">
        <v>18</v>
      </c>
      <c r="Q53" s="41" t="s">
        <v>10</v>
      </c>
      <c r="R53" s="41" t="s">
        <v>295</v>
      </c>
      <c r="S53" s="12"/>
    </row>
    <row r="54" spans="1:19" ht="30.6" customHeight="1" x14ac:dyDescent="0.25">
      <c r="A54" s="44" t="str">
        <f>'M2 ANNUEL MAQUETTE'!B60</f>
        <v>UE30 Signalisation, transport membranaire et pathologies Pathophysiology of transport and medicine</v>
      </c>
      <c r="B54" s="44" t="str">
        <f>'M2 ANNUEL MAQUETTE'!C60</f>
        <v>UE</v>
      </c>
      <c r="C54" s="43">
        <f>'[1]M2 ANNUEL MAQUETTE'!F58</f>
        <v>0</v>
      </c>
      <c r="D54" s="42"/>
      <c r="E54" s="7" t="s">
        <v>291</v>
      </c>
      <c r="F54" s="7" t="s">
        <v>291</v>
      </c>
      <c r="G54" s="41" t="s">
        <v>291</v>
      </c>
      <c r="H54" s="41" t="s">
        <v>291</v>
      </c>
      <c r="I54" s="41" t="s">
        <v>291</v>
      </c>
      <c r="J54" s="41">
        <v>7</v>
      </c>
      <c r="K54" s="41" t="s">
        <v>18</v>
      </c>
      <c r="L54" s="42"/>
      <c r="M54" s="42"/>
      <c r="N54" s="41" t="s">
        <v>10</v>
      </c>
      <c r="O54" s="41" t="s">
        <v>292</v>
      </c>
      <c r="P54" s="41" t="s">
        <v>18</v>
      </c>
      <c r="Q54" s="41" t="s">
        <v>10</v>
      </c>
      <c r="R54" s="41" t="s">
        <v>295</v>
      </c>
      <c r="S54" s="12"/>
    </row>
    <row r="55" spans="1:19" ht="30.6" customHeight="1" x14ac:dyDescent="0.25">
      <c r="A55" s="44" t="str">
        <f>'M2 ANNUEL MAQUETTE'!B61</f>
        <v>UE34 Introduction à la bio-informatique par la programmation Algorithms &amp; Programmation</v>
      </c>
      <c r="B55" s="44" t="str">
        <f>'M2 ANNUEL MAQUETTE'!C61</f>
        <v>UE</v>
      </c>
      <c r="C55" s="43">
        <f>'[1]M2 ANNUEL MAQUETTE'!F59</f>
        <v>0</v>
      </c>
      <c r="D55" s="42"/>
      <c r="E55" s="7" t="s">
        <v>291</v>
      </c>
      <c r="F55" s="7" t="s">
        <v>291</v>
      </c>
      <c r="G55" s="41" t="s">
        <v>291</v>
      </c>
      <c r="H55" s="41" t="s">
        <v>291</v>
      </c>
      <c r="I55" s="41" t="s">
        <v>291</v>
      </c>
      <c r="J55" s="41">
        <v>7</v>
      </c>
      <c r="K55" s="41"/>
      <c r="L55" s="42"/>
      <c r="M55" s="42"/>
      <c r="N55" s="42"/>
      <c r="O55" s="42"/>
      <c r="P55" s="42"/>
      <c r="Q55" s="42"/>
      <c r="R55" s="42"/>
      <c r="S55" s="12"/>
    </row>
    <row r="56" spans="1:19" ht="30.6" customHeight="1" x14ac:dyDescent="0.25">
      <c r="A56" s="44" t="str">
        <f>'M2 ANNUEL MAQUETTE'!B62</f>
        <v>34-1 Programmation Python et environnement Linux</v>
      </c>
      <c r="B56" s="44" t="str">
        <f>'M2 ANNUEL MAQUETTE'!C62</f>
        <v>ECUE</v>
      </c>
      <c r="C56" s="43">
        <f>'[1]M2 ANNUEL MAQUETTE'!F60</f>
        <v>0</v>
      </c>
      <c r="D56" s="42"/>
      <c r="E56" s="7" t="s">
        <v>291</v>
      </c>
      <c r="F56" s="7" t="s">
        <v>291</v>
      </c>
      <c r="G56" s="41" t="s">
        <v>291</v>
      </c>
      <c r="H56" s="41" t="s">
        <v>291</v>
      </c>
      <c r="I56" s="41" t="s">
        <v>291</v>
      </c>
      <c r="J56" s="41"/>
      <c r="K56" s="41" t="s">
        <v>9</v>
      </c>
      <c r="L56" s="52"/>
      <c r="M56" s="41">
        <v>1</v>
      </c>
      <c r="N56" s="41"/>
      <c r="O56" s="41"/>
      <c r="P56" s="41" t="s">
        <v>18</v>
      </c>
      <c r="Q56" s="41" t="s">
        <v>10</v>
      </c>
      <c r="R56" s="41" t="s">
        <v>296</v>
      </c>
      <c r="S56" s="12"/>
    </row>
    <row r="57" spans="1:19" ht="30.6" customHeight="1" x14ac:dyDescent="0.25">
      <c r="A57" s="44" t="str">
        <f>'M2 ANNUEL MAQUETTE'!B63</f>
        <v>34-2 Projet bioinformatique</v>
      </c>
      <c r="B57" s="44" t="str">
        <f>'M2 ANNUEL MAQUETTE'!C63</f>
        <v>ECUE</v>
      </c>
      <c r="C57" s="43">
        <f>'[1]M2 ANNUEL MAQUETTE'!F61</f>
        <v>0</v>
      </c>
      <c r="D57" s="42"/>
      <c r="E57" s="7" t="s">
        <v>291</v>
      </c>
      <c r="F57" s="7" t="s">
        <v>291</v>
      </c>
      <c r="G57" s="41" t="s">
        <v>291</v>
      </c>
      <c r="H57" s="41" t="s">
        <v>291</v>
      </c>
      <c r="I57" s="41" t="s">
        <v>291</v>
      </c>
      <c r="J57" s="41"/>
      <c r="K57" s="41" t="s">
        <v>9</v>
      </c>
      <c r="L57" s="42"/>
      <c r="M57" s="42">
        <v>1</v>
      </c>
      <c r="N57" s="42"/>
      <c r="O57" s="42"/>
      <c r="P57" s="41" t="s">
        <v>18</v>
      </c>
      <c r="Q57" s="41" t="s">
        <v>19</v>
      </c>
      <c r="R57" s="41" t="s">
        <v>297</v>
      </c>
      <c r="S57" s="12"/>
    </row>
    <row r="58" spans="1:19" ht="30.6" customHeight="1" x14ac:dyDescent="0.25">
      <c r="A58" s="44" t="str">
        <f>'M2 ANNUEL MAQUETTE'!B64</f>
        <v>UE35 Specific problems in developmental biology</v>
      </c>
      <c r="B58" s="44" t="str">
        <f>'M2 ANNUEL MAQUETTE'!C64</f>
        <v>UE</v>
      </c>
      <c r="C58" s="43">
        <f>'[1]M2 ANNUEL MAQUETTE'!F62</f>
        <v>0</v>
      </c>
      <c r="D58" s="42"/>
      <c r="E58" s="7" t="s">
        <v>291</v>
      </c>
      <c r="F58" s="7" t="s">
        <v>291</v>
      </c>
      <c r="G58" s="41" t="s">
        <v>291</v>
      </c>
      <c r="H58" s="41" t="s">
        <v>291</v>
      </c>
      <c r="I58" s="41" t="s">
        <v>291</v>
      </c>
      <c r="J58" s="41">
        <v>7</v>
      </c>
      <c r="K58" s="41" t="s">
        <v>27</v>
      </c>
      <c r="L58" s="52">
        <v>0.7</v>
      </c>
      <c r="M58" s="42">
        <v>1</v>
      </c>
      <c r="N58" s="41" t="s">
        <v>10</v>
      </c>
      <c r="O58" s="41" t="s">
        <v>296</v>
      </c>
      <c r="P58" s="41" t="s">
        <v>18</v>
      </c>
      <c r="Q58" s="41" t="s">
        <v>10</v>
      </c>
      <c r="R58" s="41" t="s">
        <v>296</v>
      </c>
      <c r="S58" s="12"/>
    </row>
    <row r="59" spans="1:19" ht="30.6" customHeight="1" x14ac:dyDescent="0.25">
      <c r="A59" s="44" t="str">
        <f>'M2 ANNUEL MAQUETTE'!B65</f>
        <v>UE36 Programmation et projet orientés objet</v>
      </c>
      <c r="B59" s="44" t="str">
        <f>'M2 ANNUEL MAQUETTE'!C65</f>
        <v>UE</v>
      </c>
      <c r="C59" s="43">
        <f>'[1]M2 ANNUEL MAQUETTE'!F63</f>
        <v>0</v>
      </c>
      <c r="D59" s="42"/>
      <c r="E59" s="42" t="s">
        <v>291</v>
      </c>
      <c r="F59" s="42" t="s">
        <v>291</v>
      </c>
      <c r="G59" s="41" t="s">
        <v>291</v>
      </c>
      <c r="H59" s="41" t="s">
        <v>291</v>
      </c>
      <c r="I59" s="41" t="s">
        <v>291</v>
      </c>
      <c r="J59" s="42">
        <v>7</v>
      </c>
      <c r="K59" s="42" t="s">
        <v>9</v>
      </c>
      <c r="L59" s="42"/>
      <c r="M59" s="42">
        <v>1</v>
      </c>
      <c r="N59" s="42"/>
      <c r="O59" s="42"/>
      <c r="P59" s="42" t="s">
        <v>18</v>
      </c>
      <c r="Q59" s="42" t="s">
        <v>10</v>
      </c>
      <c r="R59" s="42" t="s">
        <v>292</v>
      </c>
      <c r="S59" s="12"/>
    </row>
    <row r="60" spans="1:19" ht="30.6" customHeight="1" x14ac:dyDescent="0.25">
      <c r="A60" s="44" t="str">
        <f>'M2 ANNUEL MAQUETTE'!B66</f>
        <v>36-1 Programmation orientée objet</v>
      </c>
      <c r="B60" s="44" t="str">
        <f>'M2 ANNUEL MAQUETTE'!C66</f>
        <v>ECUE</v>
      </c>
      <c r="C60" s="43">
        <f>'[1]M2 ANNUEL MAQUETTE'!F64</f>
        <v>0</v>
      </c>
      <c r="D60" s="42">
        <v>0.75</v>
      </c>
      <c r="E60" s="42" t="s">
        <v>291</v>
      </c>
      <c r="F60" s="42" t="s">
        <v>291</v>
      </c>
      <c r="G60" s="41" t="s">
        <v>291</v>
      </c>
      <c r="H60" s="41" t="s">
        <v>291</v>
      </c>
      <c r="I60" s="41" t="s">
        <v>291</v>
      </c>
      <c r="J60" s="42"/>
      <c r="K60" s="42" t="s">
        <v>18</v>
      </c>
      <c r="L60" s="42"/>
      <c r="M60" s="42"/>
      <c r="N60" s="42" t="s">
        <v>10</v>
      </c>
      <c r="O60" s="42" t="s">
        <v>292</v>
      </c>
      <c r="P60" s="42" t="s">
        <v>18</v>
      </c>
      <c r="Q60" s="42" t="s">
        <v>10</v>
      </c>
      <c r="R60" s="42" t="s">
        <v>295</v>
      </c>
      <c r="S60" s="12"/>
    </row>
    <row r="61" spans="1:19" ht="30.6" customHeight="1" x14ac:dyDescent="0.25">
      <c r="A61" s="44" t="str">
        <f>'M2 ANNUEL MAQUETTE'!B67</f>
        <v>36-2 Projet informatique court</v>
      </c>
      <c r="B61" s="44" t="str">
        <f>'M2 ANNUEL MAQUETTE'!C67</f>
        <v>ECUE</v>
      </c>
      <c r="C61" s="43">
        <f>'[1]M2 ANNUEL MAQUETTE'!F65</f>
        <v>0</v>
      </c>
      <c r="D61" s="42">
        <v>0.25</v>
      </c>
      <c r="E61" s="42" t="s">
        <v>291</v>
      </c>
      <c r="F61" s="42" t="s">
        <v>291</v>
      </c>
      <c r="G61" s="41" t="s">
        <v>291</v>
      </c>
      <c r="H61" s="41" t="s">
        <v>291</v>
      </c>
      <c r="I61" s="41" t="s">
        <v>291</v>
      </c>
      <c r="J61" s="42"/>
      <c r="K61" s="42" t="s">
        <v>18</v>
      </c>
      <c r="L61" s="42"/>
      <c r="M61" s="42"/>
      <c r="N61" s="42" t="s">
        <v>34</v>
      </c>
      <c r="O61" s="42"/>
      <c r="P61" s="42"/>
      <c r="Q61" s="42"/>
      <c r="R61" s="42"/>
      <c r="S61" s="12"/>
    </row>
    <row r="62" spans="1:19" ht="30.6" customHeight="1" x14ac:dyDescent="0.25">
      <c r="A62" s="44" t="str">
        <f>'M2 ANNUEL MAQUETTE'!B68</f>
        <v>UE41 Outils: Communication, compréhension d’une publication, rédaction de projets</v>
      </c>
      <c r="B62" s="44" t="str">
        <f>'M2 ANNUEL MAQUETTE'!C68</f>
        <v>UE</v>
      </c>
      <c r="C62" s="43">
        <f>'[1]M2 ANNUEL MAQUETTE'!F66</f>
        <v>0</v>
      </c>
      <c r="D62" s="42"/>
      <c r="E62" s="7" t="s">
        <v>291</v>
      </c>
      <c r="F62" s="7" t="s">
        <v>291</v>
      </c>
      <c r="G62" s="41" t="s">
        <v>291</v>
      </c>
      <c r="H62" s="41" t="s">
        <v>291</v>
      </c>
      <c r="I62" s="41" t="s">
        <v>291</v>
      </c>
      <c r="J62" s="41">
        <v>7</v>
      </c>
      <c r="K62" s="41" t="s">
        <v>18</v>
      </c>
      <c r="L62" s="42"/>
      <c r="M62" s="42"/>
      <c r="N62" s="41" t="s">
        <v>10</v>
      </c>
      <c r="O62" s="41" t="s">
        <v>296</v>
      </c>
      <c r="P62" s="41" t="s">
        <v>18</v>
      </c>
      <c r="Q62" s="41" t="s">
        <v>10</v>
      </c>
      <c r="R62" s="41" t="s">
        <v>296</v>
      </c>
      <c r="S62" s="12"/>
    </row>
    <row r="63" spans="1:19" ht="30.6" customHeight="1" x14ac:dyDescent="0.25">
      <c r="A63" s="44" t="str">
        <f>'M2 ANNUEL MAQUETTE'!B69</f>
        <v>UE42 Insertion professionnelle</v>
      </c>
      <c r="B63" s="44" t="str">
        <f>'M2 ANNUEL MAQUETTE'!C69</f>
        <v>UE</v>
      </c>
      <c r="C63" s="43">
        <f>'[1]M2 ANNUEL MAQUETTE'!F67</f>
        <v>0</v>
      </c>
      <c r="D63" s="42"/>
      <c r="E63" s="7" t="s">
        <v>291</v>
      </c>
      <c r="F63" s="7" t="s">
        <v>291</v>
      </c>
      <c r="G63" s="41" t="s">
        <v>291</v>
      </c>
      <c r="H63" s="41" t="s">
        <v>291</v>
      </c>
      <c r="I63" s="41" t="s">
        <v>291</v>
      </c>
      <c r="J63" s="41">
        <v>7</v>
      </c>
      <c r="K63" s="41" t="s">
        <v>18</v>
      </c>
      <c r="L63" s="42"/>
      <c r="M63" s="42"/>
      <c r="N63" s="41" t="s">
        <v>10</v>
      </c>
      <c r="O63" s="41" t="s">
        <v>296</v>
      </c>
      <c r="P63" s="41" t="s">
        <v>18</v>
      </c>
      <c r="Q63" s="41" t="s">
        <v>10</v>
      </c>
      <c r="R63" s="41" t="s">
        <v>296</v>
      </c>
      <c r="S63" s="12"/>
    </row>
    <row r="64" spans="1:19" ht="30.6" customHeight="1" x14ac:dyDescent="0.25">
      <c r="A64" s="44" t="str">
        <f>'M2 ANNUEL MAQUETTE'!B73</f>
        <v>Neuroinflammation and glia</v>
      </c>
      <c r="B64" s="44" t="str">
        <f>'M2 ANNUEL MAQUETTE'!C73</f>
        <v>UE</v>
      </c>
      <c r="C64" s="43">
        <f>'[1]M2 ANNUEL MAQUETTE'!F71</f>
        <v>0</v>
      </c>
      <c r="D64" s="42"/>
      <c r="E64" s="7" t="s">
        <v>291</v>
      </c>
      <c r="F64" s="7" t="s">
        <v>291</v>
      </c>
      <c r="G64" s="41" t="s">
        <v>291</v>
      </c>
      <c r="H64" s="41" t="s">
        <v>291</v>
      </c>
      <c r="I64" s="41" t="s">
        <v>291</v>
      </c>
      <c r="J64" s="41">
        <v>7</v>
      </c>
      <c r="K64" s="41" t="s">
        <v>18</v>
      </c>
      <c r="L64" s="52"/>
      <c r="M64" s="41"/>
      <c r="N64" s="41" t="s">
        <v>10</v>
      </c>
      <c r="O64" s="41" t="s">
        <v>292</v>
      </c>
      <c r="P64" s="41" t="s">
        <v>293</v>
      </c>
      <c r="Q64" s="41"/>
      <c r="R64" s="41"/>
      <c r="S64" s="7" t="s">
        <v>294</v>
      </c>
    </row>
    <row r="65" spans="1:20" ht="30.6" customHeight="1" x14ac:dyDescent="0.25">
      <c r="A65" s="44" t="str">
        <f>'M2 ANNUEL MAQUETTE'!B74</f>
        <v>Neuroendocrinology</v>
      </c>
      <c r="B65" s="44" t="str">
        <f>'M2 ANNUEL MAQUETTE'!C74</f>
        <v>UE</v>
      </c>
      <c r="C65" s="43">
        <f>'[1]M2 ANNUEL MAQUETTE'!F72</f>
        <v>0</v>
      </c>
      <c r="D65" s="42"/>
      <c r="E65" s="7" t="s">
        <v>291</v>
      </c>
      <c r="F65" s="7" t="s">
        <v>291</v>
      </c>
      <c r="G65" s="41" t="s">
        <v>291</v>
      </c>
      <c r="H65" s="41" t="s">
        <v>291</v>
      </c>
      <c r="I65" s="41" t="s">
        <v>291</v>
      </c>
      <c r="J65" s="41">
        <v>7</v>
      </c>
      <c r="K65" s="41" t="s">
        <v>18</v>
      </c>
      <c r="L65" s="52"/>
      <c r="M65" s="41"/>
      <c r="N65" s="41" t="s">
        <v>10</v>
      </c>
      <c r="O65" s="41" t="s">
        <v>292</v>
      </c>
      <c r="P65" s="41" t="s">
        <v>293</v>
      </c>
      <c r="Q65" s="41"/>
      <c r="R65" s="41"/>
      <c r="S65" s="7" t="s">
        <v>294</v>
      </c>
    </row>
    <row r="66" spans="1:20" ht="30.6" customHeight="1" x14ac:dyDescent="0.25">
      <c r="A66" s="44" t="s">
        <v>569</v>
      </c>
      <c r="B66" s="44" t="s">
        <v>12</v>
      </c>
      <c r="C66" s="43"/>
      <c r="D66" s="42"/>
      <c r="E66" s="7" t="s">
        <v>291</v>
      </c>
      <c r="F66" s="7" t="s">
        <v>291</v>
      </c>
      <c r="G66" s="41" t="s">
        <v>291</v>
      </c>
      <c r="H66" s="41" t="s">
        <v>291</v>
      </c>
      <c r="I66" s="41" t="s">
        <v>291</v>
      </c>
      <c r="J66" s="41">
        <v>7</v>
      </c>
      <c r="K66" s="41" t="s">
        <v>18</v>
      </c>
      <c r="L66" s="41"/>
      <c r="M66" s="41"/>
      <c r="N66" s="41" t="s">
        <v>10</v>
      </c>
      <c r="O66" s="41" t="s">
        <v>570</v>
      </c>
      <c r="P66" s="41" t="s">
        <v>293</v>
      </c>
      <c r="Q66" s="41"/>
      <c r="R66" s="41"/>
      <c r="S66" s="12" t="s">
        <v>294</v>
      </c>
      <c r="T66" s="50" t="s">
        <v>571</v>
      </c>
    </row>
    <row r="67" spans="1:20" ht="30.6" customHeight="1" x14ac:dyDescent="0.25">
      <c r="A67" s="44" t="str">
        <f>'M2 ANNUEL MAQUETTE'!B76</f>
        <v xml:space="preserve">From perception to action </v>
      </c>
      <c r="B67" s="44" t="str">
        <f>'M2 ANNUEL MAQUETTE'!C76</f>
        <v>UE</v>
      </c>
      <c r="C67" s="43">
        <f>'[1]M2 ANNUEL MAQUETTE'!F75</f>
        <v>0</v>
      </c>
      <c r="D67" s="42"/>
      <c r="E67" s="7" t="s">
        <v>291</v>
      </c>
      <c r="F67" s="7" t="s">
        <v>291</v>
      </c>
      <c r="G67" s="41" t="s">
        <v>291</v>
      </c>
      <c r="H67" s="41" t="s">
        <v>291</v>
      </c>
      <c r="I67" s="41" t="s">
        <v>291</v>
      </c>
      <c r="J67" s="41">
        <v>7</v>
      </c>
      <c r="K67" s="41" t="s">
        <v>18</v>
      </c>
      <c r="L67" s="52"/>
      <c r="M67" s="41"/>
      <c r="N67" s="41" t="s">
        <v>10</v>
      </c>
      <c r="O67" s="41" t="s">
        <v>292</v>
      </c>
      <c r="P67" s="41" t="s">
        <v>293</v>
      </c>
      <c r="Q67" s="41"/>
      <c r="R67" s="41"/>
      <c r="S67" s="7" t="s">
        <v>294</v>
      </c>
    </row>
    <row r="68" spans="1:20" ht="30.6" customHeight="1" x14ac:dyDescent="0.25">
      <c r="A68" s="44" t="str">
        <f>'M2 ANNUEL MAQUETTE'!B77</f>
        <v xml:space="preserve">Integrative neurophysiology: biological rhythms </v>
      </c>
      <c r="B68" s="44" t="str">
        <f>'M2 ANNUEL MAQUETTE'!C77</f>
        <v>UE</v>
      </c>
      <c r="C68" s="43">
        <f>'[1]M2 ANNUEL MAQUETTE'!F76</f>
        <v>0</v>
      </c>
      <c r="D68" s="42"/>
      <c r="E68" s="7" t="s">
        <v>291</v>
      </c>
      <c r="F68" s="7" t="s">
        <v>291</v>
      </c>
      <c r="G68" s="41" t="s">
        <v>291</v>
      </c>
      <c r="H68" s="41" t="s">
        <v>291</v>
      </c>
      <c r="I68" s="41" t="s">
        <v>291</v>
      </c>
      <c r="J68" s="41">
        <v>7</v>
      </c>
      <c r="K68" s="41" t="s">
        <v>18</v>
      </c>
      <c r="L68" s="52"/>
      <c r="M68" s="41"/>
      <c r="N68" s="41" t="s">
        <v>10</v>
      </c>
      <c r="O68" s="41" t="s">
        <v>292</v>
      </c>
      <c r="P68" s="41" t="s">
        <v>293</v>
      </c>
      <c r="Q68" s="41"/>
      <c r="R68" s="41"/>
      <c r="S68" s="7" t="s">
        <v>294</v>
      </c>
    </row>
    <row r="69" spans="1:20" ht="30.6" customHeight="1" x14ac:dyDescent="0.25">
      <c r="A69" s="44" t="str">
        <f>'M2 ANNUEL MAQUETTE'!B79</f>
        <v>Neuroprotection and therapeutic approaches</v>
      </c>
      <c r="B69" s="44" t="str">
        <f>'M2 ANNUEL MAQUETTE'!C79</f>
        <v>UE</v>
      </c>
      <c r="C69" s="43">
        <f>'[1]M2 ANNUEL MAQUETTE'!F79</f>
        <v>0</v>
      </c>
      <c r="D69" s="42"/>
      <c r="E69" s="7" t="s">
        <v>291</v>
      </c>
      <c r="F69" s="7" t="s">
        <v>291</v>
      </c>
      <c r="G69" s="41" t="s">
        <v>291</v>
      </c>
      <c r="H69" s="41" t="s">
        <v>291</v>
      </c>
      <c r="I69" s="41" t="s">
        <v>291</v>
      </c>
      <c r="J69" s="41">
        <v>7</v>
      </c>
      <c r="K69" s="41" t="s">
        <v>18</v>
      </c>
      <c r="L69" s="52"/>
      <c r="M69" s="41"/>
      <c r="N69" s="41" t="s">
        <v>10</v>
      </c>
      <c r="O69" s="41" t="s">
        <v>292</v>
      </c>
      <c r="P69" s="41" t="s">
        <v>293</v>
      </c>
      <c r="Q69" s="41"/>
      <c r="R69" s="41"/>
      <c r="S69" s="7" t="s">
        <v>294</v>
      </c>
    </row>
    <row r="70" spans="1:20" ht="30.6" customHeight="1" x14ac:dyDescent="0.25">
      <c r="A70" s="44" t="str">
        <f>'M2 ANNUEL MAQUETTE'!B80</f>
        <v xml:space="preserve">Clinical neuroscience </v>
      </c>
      <c r="B70" s="44" t="str">
        <f>'M2 ANNUEL MAQUETTE'!C80</f>
        <v>UE</v>
      </c>
      <c r="C70" s="43">
        <f>'[1]M2 ANNUEL MAQUETTE'!F80</f>
        <v>0</v>
      </c>
      <c r="D70" s="42"/>
      <c r="E70" s="7" t="s">
        <v>291</v>
      </c>
      <c r="F70" s="7" t="s">
        <v>291</v>
      </c>
      <c r="G70" s="41" t="s">
        <v>291</v>
      </c>
      <c r="H70" s="41" t="s">
        <v>291</v>
      </c>
      <c r="I70" s="41" t="s">
        <v>291</v>
      </c>
      <c r="J70" s="41">
        <v>7</v>
      </c>
      <c r="K70" s="41" t="s">
        <v>18</v>
      </c>
      <c r="L70" s="41"/>
      <c r="M70" s="41"/>
      <c r="N70" s="41" t="s">
        <v>10</v>
      </c>
      <c r="O70" s="41" t="s">
        <v>292</v>
      </c>
      <c r="P70" s="41" t="s">
        <v>293</v>
      </c>
      <c r="Q70" s="41"/>
      <c r="R70" s="41"/>
      <c r="S70" s="7" t="s">
        <v>294</v>
      </c>
    </row>
    <row r="71" spans="1:20" ht="30.6" customHeight="1" x14ac:dyDescent="0.25">
      <c r="A71" s="44" t="e">
        <f>'M2 ANNUEL MAQUETTE'!#REF!</f>
        <v>#REF!</v>
      </c>
      <c r="B71" s="44" t="e">
        <f>'M2 ANNUEL MAQUETTE'!#REF!</f>
        <v>#REF!</v>
      </c>
      <c r="C71" s="43">
        <f>'[1]M2 ANNUEL MAQUETTE'!F81</f>
        <v>0</v>
      </c>
      <c r="D71" s="42"/>
      <c r="E71" s="42"/>
      <c r="F71" s="42"/>
      <c r="G71" s="41"/>
      <c r="H71" s="41"/>
      <c r="I71" s="41"/>
      <c r="J71" s="42"/>
      <c r="K71" s="42"/>
      <c r="L71" s="42"/>
      <c r="M71" s="42"/>
      <c r="N71" s="42"/>
      <c r="O71" s="42"/>
      <c r="P71" s="42"/>
      <c r="Q71" s="42"/>
      <c r="R71" s="42"/>
      <c r="S71" s="12"/>
    </row>
    <row r="72" spans="1:20" ht="30.6" customHeight="1" x14ac:dyDescent="0.25">
      <c r="A72" s="44" t="str">
        <f>'M2 ANNUEL MAQUETTE'!B81</f>
        <v>BLOC B (NCI 2)</v>
      </c>
      <c r="B72" s="44" t="str">
        <f>'M2 ANNUEL MAQUETTE'!C81</f>
        <v>BLOC</v>
      </c>
      <c r="C72" s="43">
        <f>'[1]M2 ANNUEL MAQUETTE'!F82</f>
        <v>0</v>
      </c>
      <c r="D72" s="42"/>
      <c r="E72" s="42"/>
      <c r="F72" s="42"/>
      <c r="G72" s="41"/>
      <c r="H72" s="41"/>
      <c r="I72" s="41"/>
      <c r="J72" s="42"/>
      <c r="K72" s="42"/>
      <c r="L72" s="42"/>
      <c r="M72" s="42"/>
      <c r="N72" s="42"/>
      <c r="O72" s="42"/>
      <c r="P72" s="42"/>
      <c r="Q72" s="42"/>
      <c r="R72" s="42"/>
      <c r="S72" s="12"/>
    </row>
    <row r="73" spans="1:20" ht="30.6" customHeight="1" x14ac:dyDescent="0.25">
      <c r="A73" s="44" t="str">
        <f>'M2 ANNUEL MAQUETTE'!B82</f>
        <v>Anglais</v>
      </c>
      <c r="B73" s="44" t="str">
        <f>'M2 ANNUEL MAQUETTE'!C82</f>
        <v>UE</v>
      </c>
      <c r="C73" s="43">
        <f>'[1]M2 ANNUEL MAQUETTE'!F83</f>
        <v>0</v>
      </c>
      <c r="D73" s="42"/>
      <c r="E73" s="7" t="s">
        <v>291</v>
      </c>
      <c r="F73" s="7" t="s">
        <v>291</v>
      </c>
      <c r="G73" s="41" t="s">
        <v>291</v>
      </c>
      <c r="H73" s="41" t="s">
        <v>291</v>
      </c>
      <c r="I73" s="41" t="s">
        <v>291</v>
      </c>
      <c r="J73" s="41">
        <v>7</v>
      </c>
      <c r="K73" s="41" t="s">
        <v>27</v>
      </c>
      <c r="L73" s="52">
        <v>0.45</v>
      </c>
      <c r="M73" s="41">
        <v>1</v>
      </c>
      <c r="N73" s="41" t="s">
        <v>10</v>
      </c>
      <c r="O73" s="41" t="s">
        <v>572</v>
      </c>
      <c r="P73" s="41"/>
      <c r="Q73" s="41"/>
      <c r="R73" s="41"/>
      <c r="S73" s="12"/>
    </row>
    <row r="74" spans="1:20" ht="30.6" customHeight="1" x14ac:dyDescent="0.25">
      <c r="A74" s="44" t="str">
        <f>'M2 ANNUEL MAQUETTE'!B83</f>
        <v>1 UE OUTILS AU CHOIX</v>
      </c>
      <c r="B74" s="44" t="str">
        <f>'M2 ANNUEL MAQUETTE'!C83</f>
        <v>UE</v>
      </c>
      <c r="C74" s="43">
        <f>'[1]M2 ANNUEL MAQUETTE'!F85</f>
        <v>0</v>
      </c>
      <c r="D74" s="42"/>
      <c r="E74" s="7"/>
      <c r="F74" s="7"/>
      <c r="G74" s="41"/>
      <c r="H74" s="41"/>
      <c r="I74" s="41"/>
      <c r="J74" s="41"/>
      <c r="K74" s="41"/>
      <c r="L74" s="41"/>
      <c r="M74" s="41"/>
      <c r="N74" s="41"/>
      <c r="O74" s="41"/>
      <c r="P74" s="41"/>
      <c r="Q74" s="41"/>
      <c r="R74" s="41"/>
      <c r="S74" s="12"/>
    </row>
    <row r="75" spans="1:20" ht="30.6" customHeight="1" x14ac:dyDescent="0.25">
      <c r="A75" s="44" t="str">
        <f>'M2 ANNUEL MAQUETTE'!B84</f>
        <v>Min 1 - Max 1</v>
      </c>
      <c r="B75" s="44" t="str">
        <f>'M2 ANNUEL MAQUETTE'!C84</f>
        <v>OPTION</v>
      </c>
      <c r="C75" s="43">
        <f>'[1]M2 ANNUEL MAQUETTE'!F86</f>
        <v>0</v>
      </c>
      <c r="D75" s="42"/>
      <c r="E75" s="42"/>
      <c r="F75" s="42"/>
      <c r="G75" s="41"/>
      <c r="H75" s="41"/>
      <c r="I75" s="41"/>
      <c r="J75" s="42"/>
      <c r="K75" s="42"/>
      <c r="L75" s="42"/>
      <c r="M75" s="42"/>
      <c r="N75" s="42"/>
      <c r="O75" s="42"/>
      <c r="P75" s="42"/>
      <c r="Q75" s="42"/>
      <c r="R75" s="42"/>
      <c r="S75" s="12"/>
    </row>
    <row r="76" spans="1:20" ht="30.6" customHeight="1" x14ac:dyDescent="0.25">
      <c r="A76" s="44" t="str">
        <f>'M2 ANNUEL MAQUETTE'!B85</f>
        <v>UEA Expérimentation animale</v>
      </c>
      <c r="B76" s="44" t="str">
        <f>'M2 ANNUEL MAQUETTE'!C85</f>
        <v>UE</v>
      </c>
      <c r="C76" s="43">
        <f>'[1]M2 ANNUEL MAQUETTE'!F87</f>
        <v>0</v>
      </c>
      <c r="D76" s="7"/>
      <c r="E76" s="7" t="s">
        <v>291</v>
      </c>
      <c r="F76" s="7" t="s">
        <v>291</v>
      </c>
      <c r="G76" s="41" t="s">
        <v>291</v>
      </c>
      <c r="H76" s="41" t="s">
        <v>291</v>
      </c>
      <c r="I76" s="41" t="s">
        <v>291</v>
      </c>
      <c r="J76" s="41">
        <v>7</v>
      </c>
      <c r="K76" s="41" t="s">
        <v>18</v>
      </c>
      <c r="L76" s="41"/>
      <c r="M76" s="41"/>
      <c r="N76" s="41" t="s">
        <v>10</v>
      </c>
      <c r="O76" s="41" t="s">
        <v>295</v>
      </c>
      <c r="P76" s="41"/>
      <c r="Q76" s="41"/>
      <c r="R76" s="41"/>
      <c r="S76" s="12"/>
    </row>
    <row r="77" spans="1:20" ht="30.6" customHeight="1" x14ac:dyDescent="0.25">
      <c r="A77" s="44" t="str">
        <f>'M2 ANNUEL MAQUETTE'!B86</f>
        <v>UE B Initiation au Traitement d'Images Biologiques (ITIB)</v>
      </c>
      <c r="B77" s="44" t="str">
        <f>'M2 ANNUEL MAQUETTE'!C86</f>
        <v>UE</v>
      </c>
      <c r="C77" s="43">
        <f>'[1]M2 ANNUEL MAQUETTE'!F88</f>
        <v>0</v>
      </c>
      <c r="D77" s="7"/>
      <c r="E77" s="7" t="s">
        <v>291</v>
      </c>
      <c r="F77" s="7" t="s">
        <v>291</v>
      </c>
      <c r="G77" s="41" t="s">
        <v>291</v>
      </c>
      <c r="H77" s="41" t="s">
        <v>291</v>
      </c>
      <c r="I77" s="41" t="s">
        <v>291</v>
      </c>
      <c r="J77" s="41">
        <v>7</v>
      </c>
      <c r="K77" s="41" t="s">
        <v>27</v>
      </c>
      <c r="L77" s="52">
        <v>0.5</v>
      </c>
      <c r="M77" s="41">
        <v>1</v>
      </c>
      <c r="N77" s="41" t="s">
        <v>10</v>
      </c>
      <c r="O77" s="41" t="s">
        <v>296</v>
      </c>
      <c r="P77" s="41" t="s">
        <v>18</v>
      </c>
      <c r="Q77" s="41" t="s">
        <v>10</v>
      </c>
      <c r="R77" s="41" t="s">
        <v>298</v>
      </c>
      <c r="S77" s="12"/>
      <c r="T77" s="1"/>
    </row>
    <row r="78" spans="1:20" ht="30.6" customHeight="1" x14ac:dyDescent="0.25">
      <c r="A78" s="44" t="str">
        <f>'M2 ANNUEL MAQUETTE'!B87</f>
        <v>UEC Techniques d'imagerie en Biologie pour la Recherche et la Médecine (TibioMed)</v>
      </c>
      <c r="B78" s="44" t="str">
        <f>'M2 ANNUEL MAQUETTE'!C87</f>
        <v>UE</v>
      </c>
      <c r="C78" s="43">
        <f>'[1]M2 ANNUEL MAQUETTE'!F89</f>
        <v>0</v>
      </c>
      <c r="D78" s="7"/>
      <c r="E78" s="7" t="s">
        <v>291</v>
      </c>
      <c r="F78" s="7" t="s">
        <v>291</v>
      </c>
      <c r="G78" s="41" t="s">
        <v>291</v>
      </c>
      <c r="H78" s="41" t="s">
        <v>291</v>
      </c>
      <c r="I78" s="41" t="s">
        <v>291</v>
      </c>
      <c r="J78" s="41">
        <v>7</v>
      </c>
      <c r="K78" s="41" t="s">
        <v>27</v>
      </c>
      <c r="L78" s="52">
        <v>0.5</v>
      </c>
      <c r="M78" s="41">
        <v>1</v>
      </c>
      <c r="N78" s="41" t="s">
        <v>10</v>
      </c>
      <c r="O78" s="41" t="s">
        <v>296</v>
      </c>
      <c r="P78" s="41" t="s">
        <v>18</v>
      </c>
      <c r="Q78" s="41" t="s">
        <v>10</v>
      </c>
      <c r="R78" s="41" t="s">
        <v>298</v>
      </c>
      <c r="S78" s="12"/>
      <c r="T78" s="1"/>
    </row>
    <row r="79" spans="1:20" ht="30.6" customHeight="1" x14ac:dyDescent="0.25">
      <c r="A79" s="44" t="str">
        <f>'M2 ANNUEL MAQUETTE'!B88</f>
        <v xml:space="preserve">UED TIEX </v>
      </c>
      <c r="B79" s="44" t="str">
        <f>'M2 ANNUEL MAQUETTE'!C88</f>
        <v>UE</v>
      </c>
      <c r="C79" s="43">
        <f>'[1]M2 ANNUEL MAQUETTE'!F90</f>
        <v>0</v>
      </c>
      <c r="D79" s="7"/>
      <c r="E79" s="7" t="s">
        <v>291</v>
      </c>
      <c r="F79" s="7" t="s">
        <v>291</v>
      </c>
      <c r="G79" s="41" t="s">
        <v>291</v>
      </c>
      <c r="H79" s="41" t="s">
        <v>291</v>
      </c>
      <c r="I79" s="41" t="s">
        <v>291</v>
      </c>
      <c r="J79" s="41">
        <v>7</v>
      </c>
      <c r="K79" s="41" t="s">
        <v>27</v>
      </c>
      <c r="L79" s="52">
        <v>0.5</v>
      </c>
      <c r="M79" s="41">
        <v>1</v>
      </c>
      <c r="N79" s="41" t="s">
        <v>10</v>
      </c>
      <c r="O79" s="41" t="s">
        <v>296</v>
      </c>
      <c r="P79" s="41" t="s">
        <v>18</v>
      </c>
      <c r="Q79" s="41" t="s">
        <v>10</v>
      </c>
      <c r="R79" s="41" t="s">
        <v>298</v>
      </c>
      <c r="S79" s="12"/>
      <c r="T79" s="1"/>
    </row>
    <row r="80" spans="1:20" ht="30.6" customHeight="1" x14ac:dyDescent="0.25">
      <c r="A80" s="44" t="str">
        <f>'M2 ANNUEL MAQUETTE'!B89</f>
        <v>UEE Winter School- Conférences</v>
      </c>
      <c r="B80" s="44" t="str">
        <f>'M2 ANNUEL MAQUETTE'!C89</f>
        <v>UE</v>
      </c>
      <c r="C80" s="43">
        <f>'[1]M2 ANNUEL MAQUETTE'!F91</f>
        <v>0</v>
      </c>
      <c r="D80" s="7"/>
      <c r="E80" s="7" t="s">
        <v>291</v>
      </c>
      <c r="F80" s="7" t="s">
        <v>291</v>
      </c>
      <c r="G80" s="41" t="s">
        <v>291</v>
      </c>
      <c r="H80" s="41" t="s">
        <v>291</v>
      </c>
      <c r="I80" s="41" t="s">
        <v>291</v>
      </c>
      <c r="J80" s="41">
        <v>7</v>
      </c>
      <c r="K80" s="41" t="s">
        <v>18</v>
      </c>
      <c r="L80" s="41"/>
      <c r="M80" s="41"/>
      <c r="N80" s="41" t="s">
        <v>10</v>
      </c>
      <c r="O80" s="41" t="s">
        <v>296</v>
      </c>
      <c r="P80" s="41" t="s">
        <v>18</v>
      </c>
      <c r="Q80" s="41" t="s">
        <v>10</v>
      </c>
      <c r="R80" s="41" t="s">
        <v>298</v>
      </c>
      <c r="S80" s="12"/>
      <c r="T80" s="1"/>
    </row>
    <row r="81" spans="1:20" ht="30.6" customHeight="1" x14ac:dyDescent="0.25">
      <c r="A81" s="44" t="str">
        <f>'M2 ANNUEL MAQUETTE'!B90</f>
        <v>UEF Traitement Avancé d’Images Biologiques (TIAB)</v>
      </c>
      <c r="B81" s="44" t="str">
        <f>'M2 ANNUEL MAQUETTE'!C90</f>
        <v>UE</v>
      </c>
      <c r="C81" s="43">
        <f>'[1]M2 ANNUEL MAQUETTE'!F92</f>
        <v>0</v>
      </c>
      <c r="D81" s="7"/>
      <c r="E81" s="7" t="s">
        <v>291</v>
      </c>
      <c r="F81" s="7" t="s">
        <v>291</v>
      </c>
      <c r="G81" s="41" t="s">
        <v>291</v>
      </c>
      <c r="H81" s="41" t="s">
        <v>291</v>
      </c>
      <c r="I81" s="41" t="s">
        <v>291</v>
      </c>
      <c r="J81" s="41">
        <v>7</v>
      </c>
      <c r="K81" s="41" t="s">
        <v>27</v>
      </c>
      <c r="L81" s="52">
        <v>0.5</v>
      </c>
      <c r="M81" s="41">
        <v>1</v>
      </c>
      <c r="N81" s="41" t="s">
        <v>10</v>
      </c>
      <c r="O81" s="41" t="s">
        <v>296</v>
      </c>
      <c r="P81" s="41" t="s">
        <v>18</v>
      </c>
      <c r="Q81" s="41" t="s">
        <v>10</v>
      </c>
      <c r="R81" s="41" t="s">
        <v>298</v>
      </c>
      <c r="S81" s="12"/>
      <c r="T81" s="1"/>
    </row>
    <row r="82" spans="1:20" ht="30.6" customHeight="1" x14ac:dyDescent="0.25">
      <c r="A82" s="44" t="str">
        <f>'M2 ANNUEL MAQUETTE'!B91</f>
        <v>UEG Transfert de technologie/Entrepreunariat (TTE)</v>
      </c>
      <c r="B82" s="44" t="str">
        <f>'M2 ANNUEL MAQUETTE'!C91</f>
        <v>UE</v>
      </c>
      <c r="C82" s="43">
        <f>'[1]M2 ANNUEL MAQUETTE'!F93</f>
        <v>0</v>
      </c>
      <c r="D82" s="7"/>
      <c r="E82" s="7" t="s">
        <v>291</v>
      </c>
      <c r="F82" s="7" t="s">
        <v>291</v>
      </c>
      <c r="G82" s="41" t="s">
        <v>291</v>
      </c>
      <c r="H82" s="41" t="s">
        <v>291</v>
      </c>
      <c r="I82" s="41" t="s">
        <v>291</v>
      </c>
      <c r="J82" s="41">
        <v>7</v>
      </c>
      <c r="K82" s="41" t="s">
        <v>27</v>
      </c>
      <c r="L82" s="52">
        <v>0.3</v>
      </c>
      <c r="M82" s="41">
        <v>1</v>
      </c>
      <c r="N82" s="41" t="s">
        <v>10</v>
      </c>
      <c r="O82" s="41" t="s">
        <v>296</v>
      </c>
      <c r="P82" s="41" t="s">
        <v>18</v>
      </c>
      <c r="Q82" s="41" t="s">
        <v>10</v>
      </c>
      <c r="R82" s="41" t="s">
        <v>298</v>
      </c>
      <c r="S82" s="12"/>
      <c r="T82" s="1"/>
    </row>
    <row r="83" spans="1:20" ht="30.6" customHeight="1" x14ac:dyDescent="0.25">
      <c r="A83" s="44" t="str">
        <f>'M2 ANNUEL MAQUETTE'!B92</f>
        <v>UEH Organoïdes</v>
      </c>
      <c r="B83" s="44" t="str">
        <f>'M2 ANNUEL MAQUETTE'!C92</f>
        <v>UE</v>
      </c>
      <c r="C83" s="43">
        <f>'[1]M2 ANNUEL MAQUETTE'!F94</f>
        <v>0</v>
      </c>
      <c r="D83" s="7"/>
      <c r="E83" s="7" t="s">
        <v>291</v>
      </c>
      <c r="F83" s="7" t="s">
        <v>291</v>
      </c>
      <c r="G83" s="41" t="s">
        <v>291</v>
      </c>
      <c r="H83" s="41" t="s">
        <v>291</v>
      </c>
      <c r="I83" s="41" t="s">
        <v>291</v>
      </c>
      <c r="J83" s="41">
        <v>7</v>
      </c>
      <c r="K83" s="41" t="s">
        <v>27</v>
      </c>
      <c r="L83" s="52">
        <v>0.5</v>
      </c>
      <c r="M83" s="41">
        <v>1</v>
      </c>
      <c r="N83" s="41" t="s">
        <v>10</v>
      </c>
      <c r="O83" s="41" t="s">
        <v>296</v>
      </c>
      <c r="P83" s="41" t="s">
        <v>18</v>
      </c>
      <c r="Q83" s="41" t="s">
        <v>10</v>
      </c>
      <c r="R83" s="41" t="s">
        <v>298</v>
      </c>
      <c r="S83" s="12"/>
      <c r="T83" s="1"/>
    </row>
    <row r="84" spans="1:20" ht="30.6" customHeight="1" x14ac:dyDescent="0.25">
      <c r="A84" s="44" t="str">
        <f>'M2 ANNUEL MAQUETTE'!B93</f>
        <v>UEI Artificial Intelligence : Introduction to Machine Learning</v>
      </c>
      <c r="B84" s="44" t="str">
        <f>'M2 ANNUEL MAQUETTE'!C93</f>
        <v>UE</v>
      </c>
      <c r="C84" s="43">
        <f>'[1]M2 ANNUEL MAQUETTE'!F95</f>
        <v>0</v>
      </c>
      <c r="D84" s="7"/>
      <c r="E84" s="7" t="s">
        <v>291</v>
      </c>
      <c r="F84" s="7" t="s">
        <v>291</v>
      </c>
      <c r="G84" s="41" t="s">
        <v>291</v>
      </c>
      <c r="H84" s="41" t="s">
        <v>291</v>
      </c>
      <c r="I84" s="41" t="s">
        <v>291</v>
      </c>
      <c r="J84" s="41">
        <v>7</v>
      </c>
      <c r="K84" s="41" t="s">
        <v>9</v>
      </c>
      <c r="L84" s="41"/>
      <c r="M84" s="41">
        <v>2</v>
      </c>
      <c r="N84" s="41"/>
      <c r="O84" s="41"/>
      <c r="P84" s="41"/>
      <c r="Q84" s="41"/>
      <c r="R84" s="41"/>
      <c r="S84" s="12"/>
    </row>
    <row r="85" spans="1:20" ht="30.6" customHeight="1" x14ac:dyDescent="0.25">
      <c r="A85" s="44" t="s">
        <v>573</v>
      </c>
      <c r="B85" s="44" t="str">
        <f>'M2 ANNUEL MAQUETTE'!C94</f>
        <v>UE</v>
      </c>
      <c r="C85" s="43"/>
      <c r="D85" s="7"/>
      <c r="E85" s="7" t="s">
        <v>291</v>
      </c>
      <c r="F85" s="7" t="s">
        <v>291</v>
      </c>
      <c r="G85" s="41" t="s">
        <v>291</v>
      </c>
      <c r="H85" s="41" t="s">
        <v>291</v>
      </c>
      <c r="I85" s="41" t="s">
        <v>291</v>
      </c>
      <c r="J85" s="41">
        <v>7</v>
      </c>
      <c r="K85" s="41" t="s">
        <v>9</v>
      </c>
      <c r="L85" s="41"/>
      <c r="M85" s="41">
        <v>2</v>
      </c>
      <c r="N85" s="41"/>
      <c r="O85" s="41"/>
      <c r="P85" s="41"/>
      <c r="Q85" s="41"/>
      <c r="R85" s="41"/>
      <c r="S85" s="12"/>
    </row>
    <row r="86" spans="1:20" ht="30.6" customHeight="1" x14ac:dyDescent="0.25">
      <c r="A86" s="44" t="str">
        <f>'M2 ANNUEL MAQUETTE'!B96</f>
        <v>PPR : Stage Laboratoire</v>
      </c>
      <c r="B86" s="44" t="str">
        <f>'M2 ANNUEL MAQUETTE'!C96</f>
        <v>UE</v>
      </c>
      <c r="C86" s="43">
        <f>'[1]M2 ANNUEL MAQUETTE'!F98</f>
        <v>0</v>
      </c>
      <c r="D86" s="7"/>
      <c r="E86" s="7"/>
      <c r="F86" s="7"/>
      <c r="G86" s="41"/>
      <c r="H86" s="41"/>
      <c r="I86" s="41"/>
      <c r="J86" s="41"/>
      <c r="K86" s="41"/>
      <c r="L86" s="41"/>
      <c r="M86" s="41"/>
      <c r="N86" s="41"/>
      <c r="O86" s="41"/>
      <c r="P86" s="41"/>
      <c r="Q86" s="41"/>
      <c r="R86" s="41"/>
      <c r="S86" s="12"/>
    </row>
    <row r="87" spans="1:20" ht="30.6" customHeight="1" x14ac:dyDescent="0.25">
      <c r="A87" s="44" t="str">
        <f>'M2 ANNUEL MAQUETTE'!B97</f>
        <v>Présentation du projet de stage</v>
      </c>
      <c r="B87" s="44" t="str">
        <f>'M2 ANNUEL MAQUETTE'!C97</f>
        <v>ECUE</v>
      </c>
      <c r="C87" s="43">
        <f>'[1]M2 ANNUEL MAQUETTE'!F99</f>
        <v>0</v>
      </c>
      <c r="D87" s="7" t="s">
        <v>299</v>
      </c>
      <c r="E87" s="7" t="s">
        <v>291</v>
      </c>
      <c r="F87" s="7" t="s">
        <v>291</v>
      </c>
      <c r="G87" s="41" t="s">
        <v>291</v>
      </c>
      <c r="H87" s="41" t="s">
        <v>291</v>
      </c>
      <c r="I87" s="41" t="s">
        <v>291</v>
      </c>
      <c r="J87" s="41"/>
      <c r="K87" s="41" t="s">
        <v>18</v>
      </c>
      <c r="L87" s="41"/>
      <c r="M87" s="41"/>
      <c r="N87" s="41" t="s">
        <v>19</v>
      </c>
      <c r="O87" s="41" t="s">
        <v>300</v>
      </c>
      <c r="P87" s="41"/>
      <c r="Q87" s="41"/>
      <c r="R87" s="41"/>
      <c r="S87" s="12"/>
    </row>
    <row r="88" spans="1:20" ht="30.6" customHeight="1" x14ac:dyDescent="0.25">
      <c r="A88" s="44" t="str">
        <f>'M2 ANNUEL MAQUETTE'!B98</f>
        <v>Présentation des résultats expérimentaux</v>
      </c>
      <c r="B88" s="44" t="str">
        <f>'M2 ANNUEL MAQUETTE'!C98</f>
        <v>ECUE</v>
      </c>
      <c r="C88" s="43">
        <f>'[1]M2 ANNUEL MAQUETTE'!F100</f>
        <v>0</v>
      </c>
      <c r="D88" s="7" t="s">
        <v>301</v>
      </c>
      <c r="E88" s="7" t="s">
        <v>291</v>
      </c>
      <c r="F88" s="7" t="s">
        <v>291</v>
      </c>
      <c r="G88" s="41" t="s">
        <v>291</v>
      </c>
      <c r="H88" s="41" t="s">
        <v>291</v>
      </c>
      <c r="I88" s="41" t="s">
        <v>291</v>
      </c>
      <c r="J88" s="41"/>
      <c r="K88" s="41" t="s">
        <v>18</v>
      </c>
      <c r="L88" s="41"/>
      <c r="M88" s="41"/>
      <c r="N88" s="41" t="s">
        <v>19</v>
      </c>
      <c r="O88" s="41" t="s">
        <v>302</v>
      </c>
      <c r="P88" s="41"/>
      <c r="Q88" s="41"/>
      <c r="R88" s="41"/>
      <c r="S88" s="12"/>
    </row>
    <row r="89" spans="1:20" ht="30.6" customHeight="1" x14ac:dyDescent="0.25">
      <c r="A89" s="44" t="str">
        <f>'M2 ANNUEL MAQUETTE'!B99</f>
        <v>Rapport de stage</v>
      </c>
      <c r="B89" s="44" t="str">
        <f>'M2 ANNUEL MAQUETTE'!C99</f>
        <v>ECUE</v>
      </c>
      <c r="C89" s="43">
        <f>'[1]M2 ANNUEL MAQUETTE'!F101</f>
        <v>0</v>
      </c>
      <c r="D89" s="7" t="s">
        <v>299</v>
      </c>
      <c r="E89" s="7" t="s">
        <v>291</v>
      </c>
      <c r="F89" s="7" t="s">
        <v>291</v>
      </c>
      <c r="G89" s="41" t="s">
        <v>291</v>
      </c>
      <c r="H89" s="41" t="s">
        <v>291</v>
      </c>
      <c r="I89" s="41" t="s">
        <v>291</v>
      </c>
      <c r="J89" s="41"/>
      <c r="K89" s="41" t="s">
        <v>18</v>
      </c>
      <c r="L89" s="42"/>
      <c r="M89" s="42"/>
      <c r="N89" s="42" t="s">
        <v>34</v>
      </c>
      <c r="O89" s="42"/>
      <c r="P89" s="41"/>
      <c r="Q89" s="41"/>
      <c r="R89" s="41"/>
      <c r="S89" s="12"/>
    </row>
    <row r="90" spans="1:20" ht="30.6" customHeight="1" x14ac:dyDescent="0.25">
      <c r="A90" s="44" t="str">
        <f>'M2 ANNUEL MAQUETTE'!B100</f>
        <v>Note de l'encadrant(e)</v>
      </c>
      <c r="B90" s="44" t="str">
        <f>'M2 ANNUEL MAQUETTE'!C100</f>
        <v>ECUE</v>
      </c>
      <c r="C90" s="43">
        <f>'[1]M2 ANNUEL MAQUETTE'!F102</f>
        <v>0</v>
      </c>
      <c r="D90" s="7" t="s">
        <v>303</v>
      </c>
      <c r="E90" s="7" t="s">
        <v>291</v>
      </c>
      <c r="F90" s="7" t="s">
        <v>291</v>
      </c>
      <c r="G90" s="41" t="s">
        <v>291</v>
      </c>
      <c r="H90" s="41" t="s">
        <v>291</v>
      </c>
      <c r="I90" s="41" t="s">
        <v>291</v>
      </c>
      <c r="J90" s="41"/>
      <c r="K90" s="41" t="s">
        <v>18</v>
      </c>
      <c r="L90" s="42"/>
      <c r="M90" s="42"/>
      <c r="N90" s="42"/>
      <c r="O90" s="42"/>
      <c r="P90" s="42"/>
      <c r="Q90" s="42"/>
      <c r="R90" s="42"/>
      <c r="S90" s="12"/>
    </row>
    <row r="91" spans="1:20" ht="30.6" customHeight="1" x14ac:dyDescent="0.25">
      <c r="A91" s="44" t="str">
        <f>'M2 ANNUEL MAQUETTE'!B101</f>
        <v>Projet tutoré de préparation scientifique au stage de laboratoire</v>
      </c>
      <c r="B91" s="44" t="str">
        <f>'M2 ANNUEL MAQUETTE'!C101</f>
        <v>ECUE</v>
      </c>
      <c r="C91" s="43">
        <f>'[1]M2 ANNUEL MAQUETTE'!F103</f>
        <v>0</v>
      </c>
      <c r="D91" s="7"/>
      <c r="E91" s="7" t="s">
        <v>304</v>
      </c>
      <c r="F91" s="7" t="s">
        <v>304</v>
      </c>
      <c r="G91" s="41" t="s">
        <v>304</v>
      </c>
      <c r="H91" s="41" t="s">
        <v>304</v>
      </c>
      <c r="I91" s="41" t="s">
        <v>304</v>
      </c>
      <c r="J91" s="42"/>
      <c r="K91" s="42"/>
      <c r="L91" s="42"/>
      <c r="M91" s="42"/>
      <c r="N91" s="42"/>
      <c r="O91" s="42"/>
      <c r="P91" s="42"/>
      <c r="Q91" s="42"/>
      <c r="R91" s="42"/>
      <c r="S91" s="12"/>
    </row>
    <row r="92" spans="1:20" ht="30.6" customHeight="1" x14ac:dyDescent="0.25">
      <c r="A92" s="44" t="str">
        <f>'M2 ANNUEL MAQUETTE'!B102</f>
        <v>Projet Personnel et Professionnel (PPP1)</v>
      </c>
      <c r="B92" s="44" t="str">
        <f>'M2 ANNUEL MAQUETTE'!C102</f>
        <v>UE</v>
      </c>
      <c r="C92" s="43">
        <f>'M2 ANNUEL MAQUETTE'!F102</f>
        <v>0</v>
      </c>
      <c r="D92" s="42"/>
      <c r="E92" s="7" t="s">
        <v>304</v>
      </c>
      <c r="F92" s="7" t="s">
        <v>304</v>
      </c>
      <c r="G92" s="41"/>
      <c r="H92" s="41"/>
      <c r="I92" s="41"/>
      <c r="J92" s="42"/>
      <c r="K92" s="42"/>
      <c r="L92" s="42"/>
      <c r="M92" s="42"/>
      <c r="N92" s="42"/>
      <c r="O92" s="42"/>
      <c r="P92" s="42"/>
      <c r="Q92" s="42"/>
      <c r="R92" s="42"/>
      <c r="S92" s="12"/>
    </row>
    <row r="93" spans="1:20" ht="30.6" customHeight="1" x14ac:dyDescent="0.25">
      <c r="A93" s="44" t="str">
        <f>'M2 ANNUEL MAQUETTE'!B103</f>
        <v>PPP1 Compétences et insertion professionnelle</v>
      </c>
      <c r="B93" s="44" t="str">
        <f>'M2 ANNUEL MAQUETTE'!C103</f>
        <v>ECUE</v>
      </c>
      <c r="C93" s="43" t="str">
        <f>'M2 ANNUEL MAQUETTE'!F103</f>
        <v>Modification</v>
      </c>
      <c r="D93" s="42"/>
      <c r="E93" s="7" t="s">
        <v>304</v>
      </c>
      <c r="F93" s="7" t="s">
        <v>304</v>
      </c>
      <c r="G93" s="41"/>
      <c r="H93" s="41"/>
      <c r="I93" s="41"/>
      <c r="J93" s="42"/>
      <c r="K93" s="42"/>
      <c r="L93" s="42"/>
      <c r="M93" s="42"/>
      <c r="N93" s="42"/>
      <c r="O93" s="42"/>
      <c r="P93" s="42"/>
      <c r="Q93" s="42"/>
      <c r="R93" s="42"/>
      <c r="S93" s="12"/>
    </row>
    <row r="94" spans="1:20" ht="30.6" customHeight="1" x14ac:dyDescent="0.25">
      <c r="A94" s="44" t="str">
        <f>'M2 ANNUEL MAQUETTE'!B104</f>
        <v>Compétences informationnelles</v>
      </c>
      <c r="B94" s="44" t="str">
        <f>'M2 ANNUEL MAQUETTE'!C104</f>
        <v>ECUE</v>
      </c>
      <c r="C94" s="43">
        <f>'M2 ANNUEL MAQUETTE'!F104</f>
        <v>0</v>
      </c>
      <c r="D94" s="42"/>
      <c r="E94" s="7" t="s">
        <v>304</v>
      </c>
      <c r="F94" s="7" t="s">
        <v>304</v>
      </c>
      <c r="G94" s="41"/>
      <c r="H94" s="41"/>
      <c r="I94" s="41"/>
      <c r="J94" s="42"/>
      <c r="K94" s="42"/>
      <c r="L94" s="42"/>
      <c r="M94" s="42"/>
      <c r="N94" s="42"/>
      <c r="O94" s="42"/>
      <c r="P94" s="42"/>
      <c r="Q94" s="42"/>
      <c r="R94" s="42"/>
      <c r="S94" s="12"/>
    </row>
    <row r="95" spans="1:20" ht="30.6" customHeight="1" x14ac:dyDescent="0.25">
      <c r="A95" s="44" t="str">
        <f>'M2 ANNUEL MAQUETTE'!B105</f>
        <v>Hygiène et sécurité</v>
      </c>
      <c r="B95" s="44" t="str">
        <f>'M2 ANNUEL MAQUETTE'!C105</f>
        <v>ECUE</v>
      </c>
      <c r="C95" s="43">
        <f>'M2 ANNUEL MAQUETTE'!F105</f>
        <v>0</v>
      </c>
      <c r="D95" s="42"/>
      <c r="E95" s="7" t="s">
        <v>304</v>
      </c>
      <c r="F95" s="7" t="s">
        <v>304</v>
      </c>
      <c r="G95" s="41"/>
      <c r="H95" s="41"/>
      <c r="I95" s="41"/>
      <c r="J95" s="42"/>
      <c r="K95" s="42"/>
      <c r="L95" s="42"/>
      <c r="M95" s="42"/>
      <c r="N95" s="42"/>
      <c r="O95" s="42"/>
      <c r="P95" s="42"/>
      <c r="Q95" s="42"/>
      <c r="R95" s="42"/>
      <c r="S95" s="12"/>
    </row>
    <row r="96" spans="1:20" ht="30.6" customHeight="1" x14ac:dyDescent="0.25">
      <c r="A96" s="44" t="str">
        <f>'M2 ANNUEL MAQUETTE'!B106</f>
        <v xml:space="preserve">Ethique </v>
      </c>
      <c r="B96" s="44" t="str">
        <f>'M2 ANNUEL MAQUETTE'!C106</f>
        <v>ECUE</v>
      </c>
      <c r="C96" s="43">
        <f>'M2 ANNUEL MAQUETTE'!F106</f>
        <v>0</v>
      </c>
      <c r="D96" s="42"/>
      <c r="E96" s="7" t="s">
        <v>304</v>
      </c>
      <c r="F96" s="7" t="s">
        <v>304</v>
      </c>
      <c r="G96" s="41"/>
      <c r="H96" s="41"/>
      <c r="I96" s="41"/>
      <c r="J96" s="42"/>
      <c r="K96" s="42"/>
      <c r="L96" s="42"/>
      <c r="M96" s="42"/>
      <c r="N96" s="42"/>
      <c r="O96" s="42"/>
      <c r="P96" s="42"/>
      <c r="Q96" s="42"/>
      <c r="R96" s="42"/>
      <c r="S96" s="12"/>
    </row>
    <row r="97" spans="1:19" ht="30.6" customHeight="1" x14ac:dyDescent="0.25">
      <c r="A97" s="44">
        <f>'M2 ANNUEL MAQUETTE'!B107</f>
        <v>0</v>
      </c>
      <c r="B97" s="44">
        <f>'M2 ANNUEL MAQUETTE'!C107</f>
        <v>0</v>
      </c>
      <c r="C97" s="43">
        <f>'M2 ANNUEL MAQUETTE'!F107</f>
        <v>0</v>
      </c>
      <c r="D97" s="42"/>
      <c r="E97" s="42"/>
      <c r="F97" s="42"/>
      <c r="G97" s="41"/>
      <c r="H97" s="41"/>
      <c r="I97" s="41"/>
      <c r="J97" s="42"/>
      <c r="K97" s="42"/>
      <c r="L97" s="42"/>
      <c r="M97" s="42"/>
      <c r="N97" s="42"/>
      <c r="O97" s="42"/>
      <c r="P97" s="42"/>
      <c r="Q97" s="42"/>
      <c r="R97" s="42"/>
      <c r="S97" s="12"/>
    </row>
    <row r="98" spans="1:19" ht="30.6" customHeight="1" x14ac:dyDescent="0.25">
      <c r="A98" s="44">
        <f>'M2 ANNUEL MAQUETTE'!B108</f>
        <v>0</v>
      </c>
      <c r="B98" s="44">
        <f>'M2 ANNUEL MAQUETTE'!C108</f>
        <v>0</v>
      </c>
      <c r="C98" s="43">
        <f>'M2 ANNUEL MAQUETTE'!F108</f>
        <v>0</v>
      </c>
      <c r="D98" s="42"/>
      <c r="E98" s="42"/>
      <c r="F98" s="42"/>
      <c r="G98" s="41"/>
      <c r="H98" s="41"/>
      <c r="I98" s="41"/>
      <c r="J98" s="42"/>
      <c r="K98" s="42"/>
      <c r="L98" s="42"/>
      <c r="M98" s="42"/>
      <c r="N98" s="42"/>
      <c r="O98" s="42"/>
      <c r="P98" s="42"/>
      <c r="Q98" s="42"/>
      <c r="R98" s="42"/>
      <c r="S98" s="12"/>
    </row>
    <row r="99" spans="1:19" ht="30.6" customHeight="1" x14ac:dyDescent="0.25">
      <c r="A99" s="44">
        <f>'M2 ANNUEL MAQUETTE'!B109</f>
        <v>0</v>
      </c>
      <c r="B99" s="44">
        <f>'M2 ANNUEL MAQUETTE'!C109</f>
        <v>0</v>
      </c>
      <c r="C99" s="43">
        <f>'M2 ANNUEL MAQUETTE'!F109</f>
        <v>0</v>
      </c>
      <c r="D99" s="42"/>
      <c r="E99" s="42"/>
      <c r="F99" s="42"/>
      <c r="G99" s="41"/>
      <c r="H99" s="41"/>
      <c r="I99" s="41"/>
      <c r="J99" s="42"/>
      <c r="K99" s="42"/>
      <c r="L99" s="42"/>
      <c r="M99" s="42"/>
      <c r="N99" s="42"/>
      <c r="O99" s="42"/>
      <c r="P99" s="42"/>
      <c r="Q99" s="42"/>
      <c r="R99" s="42"/>
      <c r="S99" s="12"/>
    </row>
    <row r="100" spans="1:19" ht="30.6" customHeight="1" x14ac:dyDescent="0.25">
      <c r="A100" s="44">
        <f>'M2 ANNUEL MAQUETTE'!B110</f>
        <v>0</v>
      </c>
      <c r="B100" s="44">
        <f>'M2 ANNUEL MAQUETTE'!C110</f>
        <v>0</v>
      </c>
      <c r="C100" s="43">
        <f>'M2 ANNUEL MAQUETTE'!F110</f>
        <v>0</v>
      </c>
      <c r="D100" s="42"/>
      <c r="E100" s="42"/>
      <c r="F100" s="42"/>
      <c r="G100" s="41"/>
      <c r="H100" s="41"/>
      <c r="I100" s="41"/>
      <c r="J100" s="42"/>
      <c r="K100" s="42"/>
      <c r="L100" s="42"/>
      <c r="M100" s="42"/>
      <c r="N100" s="42"/>
      <c r="O100" s="42"/>
      <c r="P100" s="42"/>
      <c r="Q100" s="42"/>
      <c r="R100" s="42"/>
      <c r="S100" s="12"/>
    </row>
    <row r="101" spans="1:19" ht="30.6" customHeight="1" x14ac:dyDescent="0.25">
      <c r="A101" s="44">
        <f>'M2 ANNUEL MAQUETTE'!B111</f>
        <v>0</v>
      </c>
      <c r="B101" s="44">
        <f>'M2 ANNUEL MAQUETTE'!C111</f>
        <v>0</v>
      </c>
      <c r="C101" s="43">
        <f>'M2 ANNUEL MAQUETTE'!F111</f>
        <v>0</v>
      </c>
      <c r="D101" s="42"/>
      <c r="E101" s="42"/>
      <c r="F101" s="42"/>
      <c r="G101" s="41"/>
      <c r="H101" s="41"/>
      <c r="I101" s="41"/>
      <c r="J101" s="42"/>
      <c r="K101" s="42"/>
      <c r="L101" s="42"/>
      <c r="M101" s="42"/>
      <c r="N101" s="42"/>
      <c r="O101" s="42"/>
      <c r="P101" s="42"/>
      <c r="Q101" s="42"/>
      <c r="R101" s="42"/>
      <c r="S101" s="12"/>
    </row>
    <row r="102" spans="1:19" ht="30.6" customHeight="1" x14ac:dyDescent="0.25">
      <c r="A102" s="44">
        <f>'M2 ANNUEL MAQUETTE'!B112</f>
        <v>0</v>
      </c>
      <c r="B102" s="44">
        <f>'M2 ANNUEL MAQUETTE'!C112</f>
        <v>0</v>
      </c>
      <c r="C102" s="43">
        <f>'M2 ANNUEL MAQUETTE'!F112</f>
        <v>0</v>
      </c>
      <c r="D102" s="42"/>
      <c r="E102" s="42"/>
      <c r="F102" s="42"/>
      <c r="G102" s="41"/>
      <c r="H102" s="41"/>
      <c r="I102" s="41"/>
      <c r="J102" s="42"/>
      <c r="K102" s="42"/>
      <c r="L102" s="42"/>
      <c r="M102" s="42"/>
      <c r="N102" s="42"/>
      <c r="O102" s="42"/>
      <c r="P102" s="42"/>
      <c r="Q102" s="42"/>
      <c r="R102" s="42"/>
      <c r="S102" s="12"/>
    </row>
    <row r="103" spans="1:19" ht="30.6" customHeight="1" x14ac:dyDescent="0.25">
      <c r="A103" s="44">
        <f>'M2 ANNUEL MAQUETTE'!B113</f>
        <v>0</v>
      </c>
      <c r="B103" s="44">
        <f>'M2 ANNUEL MAQUETTE'!C113</f>
        <v>0</v>
      </c>
      <c r="C103" s="43">
        <f>'M2 ANNUEL MAQUETTE'!F113</f>
        <v>0</v>
      </c>
      <c r="D103" s="42"/>
      <c r="E103" s="42"/>
      <c r="F103" s="42"/>
      <c r="G103" s="41"/>
      <c r="H103" s="41"/>
      <c r="I103" s="41"/>
      <c r="J103" s="42"/>
      <c r="K103" s="42"/>
      <c r="L103" s="42"/>
      <c r="M103" s="42"/>
      <c r="N103" s="42"/>
      <c r="O103" s="42"/>
      <c r="P103" s="42"/>
      <c r="Q103" s="42"/>
      <c r="R103" s="42"/>
      <c r="S103" s="12"/>
    </row>
    <row r="104" spans="1:19" ht="30.6" customHeight="1" x14ac:dyDescent="0.25">
      <c r="A104" s="44">
        <f>'M2 ANNUEL MAQUETTE'!B114</f>
        <v>0</v>
      </c>
      <c r="B104" s="44">
        <f>'M2 ANNUEL MAQUETTE'!C114</f>
        <v>0</v>
      </c>
      <c r="C104" s="43">
        <f>'M2 ANNUEL MAQUETTE'!F114</f>
        <v>0</v>
      </c>
      <c r="D104" s="42"/>
      <c r="E104" s="42"/>
      <c r="F104" s="42"/>
      <c r="G104" s="41"/>
      <c r="H104" s="41"/>
      <c r="I104" s="41"/>
      <c r="J104" s="42"/>
      <c r="K104" s="42"/>
      <c r="L104" s="42"/>
      <c r="M104" s="42"/>
      <c r="N104" s="42"/>
      <c r="O104" s="42"/>
      <c r="P104" s="42"/>
      <c r="Q104" s="42"/>
      <c r="R104" s="42"/>
      <c r="S104" s="12"/>
    </row>
    <row r="105" spans="1:19" ht="30.6" customHeight="1" x14ac:dyDescent="0.25">
      <c r="A105" s="44">
        <f>'M2 ANNUEL MAQUETTE'!B115</f>
        <v>0</v>
      </c>
      <c r="B105" s="44">
        <f>'M2 ANNUEL MAQUETTE'!C115</f>
        <v>0</v>
      </c>
      <c r="C105" s="43">
        <f>'M2 ANNUEL MAQUETTE'!F115</f>
        <v>0</v>
      </c>
      <c r="D105" s="42"/>
      <c r="E105" s="42"/>
      <c r="F105" s="42"/>
      <c r="G105" s="41"/>
      <c r="H105" s="41"/>
      <c r="I105" s="41"/>
      <c r="J105" s="42"/>
      <c r="K105" s="42"/>
      <c r="L105" s="42"/>
      <c r="M105" s="42"/>
      <c r="N105" s="42"/>
      <c r="O105" s="42"/>
      <c r="P105" s="42"/>
      <c r="Q105" s="42"/>
      <c r="R105" s="42"/>
      <c r="S105" s="12"/>
    </row>
    <row r="106" spans="1:19" ht="30.6" customHeight="1" x14ac:dyDescent="0.25">
      <c r="A106" s="44">
        <f>'M2 ANNUEL MAQUETTE'!B116</f>
        <v>0</v>
      </c>
      <c r="B106" s="44">
        <f>'M2 ANNUEL MAQUETTE'!C116</f>
        <v>0</v>
      </c>
      <c r="C106" s="43">
        <f>'M2 ANNUEL MAQUETTE'!F116</f>
        <v>0</v>
      </c>
      <c r="D106" s="42"/>
      <c r="E106" s="42"/>
      <c r="F106" s="42"/>
      <c r="G106" s="41"/>
      <c r="H106" s="41"/>
      <c r="I106" s="41"/>
      <c r="J106" s="42"/>
      <c r="K106" s="42"/>
      <c r="L106" s="42"/>
      <c r="M106" s="42"/>
      <c r="N106" s="42"/>
      <c r="O106" s="42"/>
      <c r="P106" s="42"/>
      <c r="Q106" s="42"/>
      <c r="R106" s="42"/>
      <c r="S106" s="12"/>
    </row>
    <row r="107" spans="1:19" ht="30.6" customHeight="1" x14ac:dyDescent="0.25">
      <c r="A107" s="44">
        <f>'M2 ANNUEL MAQUETTE'!B117</f>
        <v>0</v>
      </c>
      <c r="B107" s="44">
        <f>'M2 ANNUEL MAQUETTE'!C117</f>
        <v>0</v>
      </c>
      <c r="C107" s="43">
        <f>'M2 ANNUEL MAQUETTE'!F117</f>
        <v>0</v>
      </c>
      <c r="D107" s="42"/>
      <c r="E107" s="42"/>
      <c r="F107" s="42"/>
      <c r="G107" s="41"/>
      <c r="H107" s="41"/>
      <c r="I107" s="41"/>
      <c r="J107" s="42"/>
      <c r="K107" s="42"/>
      <c r="L107" s="42"/>
      <c r="M107" s="42"/>
      <c r="N107" s="42"/>
      <c r="O107" s="42"/>
      <c r="P107" s="42"/>
      <c r="Q107" s="42"/>
      <c r="R107" s="42"/>
      <c r="S107" s="12"/>
    </row>
    <row r="108" spans="1:19" ht="30.6" customHeight="1" x14ac:dyDescent="0.25">
      <c r="A108" s="44">
        <f>'M2 ANNUEL MAQUETTE'!B118</f>
        <v>0</v>
      </c>
      <c r="B108" s="44">
        <f>'M2 ANNUEL MAQUETTE'!C118</f>
        <v>0</v>
      </c>
      <c r="C108" s="43">
        <f>'M2 ANNUEL MAQUETTE'!F118</f>
        <v>0</v>
      </c>
      <c r="D108" s="42"/>
      <c r="E108" s="42"/>
      <c r="F108" s="42"/>
      <c r="G108" s="41"/>
      <c r="H108" s="41"/>
      <c r="I108" s="41"/>
      <c r="J108" s="42"/>
      <c r="K108" s="42"/>
      <c r="L108" s="42"/>
      <c r="M108" s="42"/>
      <c r="N108" s="42"/>
      <c r="O108" s="42"/>
      <c r="P108" s="42"/>
      <c r="Q108" s="42"/>
      <c r="R108" s="42"/>
      <c r="S108" s="12"/>
    </row>
    <row r="109" spans="1:19" ht="30.6" customHeight="1" x14ac:dyDescent="0.25">
      <c r="A109" s="44">
        <f>'M2 ANNUEL MAQUETTE'!B119</f>
        <v>0</v>
      </c>
      <c r="B109" s="44">
        <f>'M2 ANNUEL MAQUETTE'!C119</f>
        <v>0</v>
      </c>
      <c r="C109" s="43">
        <f>'M2 ANNUEL MAQUETTE'!F119</f>
        <v>0</v>
      </c>
      <c r="D109" s="42"/>
      <c r="E109" s="42"/>
      <c r="F109" s="42"/>
      <c r="G109" s="41"/>
      <c r="H109" s="41"/>
      <c r="I109" s="41"/>
      <c r="J109" s="42"/>
      <c r="K109" s="42"/>
      <c r="L109" s="42"/>
      <c r="M109" s="42"/>
      <c r="N109" s="42"/>
      <c r="O109" s="42"/>
      <c r="P109" s="42"/>
      <c r="Q109" s="42"/>
      <c r="R109" s="42"/>
      <c r="S109" s="12"/>
    </row>
    <row r="110" spans="1:19" ht="30.6" customHeight="1" x14ac:dyDescent="0.25">
      <c r="A110" s="44">
        <f>'M2 ANNUEL MAQUETTE'!B120</f>
        <v>0</v>
      </c>
      <c r="B110" s="44">
        <f>'M2 ANNUEL MAQUETTE'!C120</f>
        <v>0</v>
      </c>
      <c r="C110" s="43">
        <f>'M2 ANNUEL MAQUETTE'!F120</f>
        <v>0</v>
      </c>
      <c r="D110" s="42"/>
      <c r="E110" s="42"/>
      <c r="F110" s="42"/>
      <c r="G110" s="41"/>
      <c r="H110" s="41"/>
      <c r="I110" s="41"/>
      <c r="J110" s="42"/>
      <c r="K110" s="42"/>
      <c r="L110" s="42"/>
      <c r="M110" s="42"/>
      <c r="N110" s="42"/>
      <c r="O110" s="42"/>
      <c r="P110" s="42"/>
      <c r="Q110" s="42"/>
      <c r="R110" s="42"/>
      <c r="S110" s="12"/>
    </row>
    <row r="111" spans="1:19" ht="30.6" customHeight="1" x14ac:dyDescent="0.25">
      <c r="A111" s="44">
        <f>'M2 ANNUEL MAQUETTE'!B121</f>
        <v>0</v>
      </c>
      <c r="B111" s="44">
        <f>'M2 ANNUEL MAQUETTE'!C121</f>
        <v>0</v>
      </c>
      <c r="C111" s="43">
        <f>'M2 ANNUEL MAQUETTE'!F121</f>
        <v>0</v>
      </c>
      <c r="D111" s="42"/>
      <c r="E111" s="42"/>
      <c r="F111" s="42"/>
      <c r="G111" s="41"/>
      <c r="H111" s="41"/>
      <c r="I111" s="41"/>
      <c r="J111" s="42"/>
      <c r="K111" s="42"/>
      <c r="L111" s="42"/>
      <c r="M111" s="42"/>
      <c r="N111" s="42"/>
      <c r="O111" s="42"/>
      <c r="P111" s="42"/>
      <c r="Q111" s="42"/>
      <c r="R111" s="42"/>
      <c r="S111" s="12"/>
    </row>
    <row r="112" spans="1:19" ht="30.6" customHeight="1" x14ac:dyDescent="0.25">
      <c r="A112" s="44">
        <f>'M2 ANNUEL MAQUETTE'!B122</f>
        <v>0</v>
      </c>
      <c r="B112" s="44">
        <f>'M2 ANNUEL MAQUETTE'!C122</f>
        <v>0</v>
      </c>
      <c r="C112" s="43">
        <f>'M2 ANNUEL MAQUETTE'!F122</f>
        <v>0</v>
      </c>
      <c r="D112" s="42"/>
      <c r="E112" s="42"/>
      <c r="F112" s="42"/>
      <c r="G112" s="41"/>
      <c r="H112" s="41"/>
      <c r="I112" s="41"/>
      <c r="J112" s="42"/>
      <c r="K112" s="42"/>
      <c r="L112" s="42"/>
      <c r="M112" s="42"/>
      <c r="N112" s="42"/>
      <c r="O112" s="42"/>
      <c r="P112" s="42"/>
      <c r="Q112" s="42"/>
      <c r="R112" s="42"/>
      <c r="S112" s="12"/>
    </row>
    <row r="113" spans="1:19" ht="30.6" customHeight="1" x14ac:dyDescent="0.25">
      <c r="A113" s="44">
        <f>'M2 ANNUEL MAQUETTE'!B123</f>
        <v>0</v>
      </c>
      <c r="B113" s="44">
        <f>'M2 ANNUEL MAQUETTE'!C123</f>
        <v>0</v>
      </c>
      <c r="C113" s="43">
        <f>'M2 ANNUEL MAQUETTE'!F123</f>
        <v>0</v>
      </c>
      <c r="D113" s="42"/>
      <c r="E113" s="42"/>
      <c r="F113" s="42"/>
      <c r="G113" s="41"/>
      <c r="H113" s="41"/>
      <c r="I113" s="41"/>
      <c r="J113" s="42"/>
      <c r="K113" s="42"/>
      <c r="L113" s="42"/>
      <c r="M113" s="42"/>
      <c r="N113" s="42"/>
      <c r="O113" s="42"/>
      <c r="P113" s="42"/>
      <c r="Q113" s="42"/>
      <c r="R113" s="42"/>
      <c r="S113" s="12"/>
    </row>
    <row r="114" spans="1:19" ht="30.6" customHeight="1" x14ac:dyDescent="0.25">
      <c r="A114" s="44">
        <f>'M2 ANNUEL MAQUETTE'!B124</f>
        <v>0</v>
      </c>
      <c r="B114" s="44">
        <f>'M2 ANNUEL MAQUETTE'!C124</f>
        <v>0</v>
      </c>
      <c r="C114" s="43">
        <f>'M2 ANNUEL MAQUETTE'!F124</f>
        <v>0</v>
      </c>
      <c r="D114" s="42"/>
      <c r="E114" s="42"/>
      <c r="F114" s="42"/>
      <c r="G114" s="41"/>
      <c r="H114" s="41"/>
      <c r="I114" s="41"/>
      <c r="J114" s="42"/>
      <c r="K114" s="42"/>
      <c r="L114" s="42"/>
      <c r="M114" s="42"/>
      <c r="N114" s="42"/>
      <c r="O114" s="42"/>
      <c r="P114" s="42"/>
      <c r="Q114" s="42"/>
      <c r="R114" s="42"/>
      <c r="S114" s="12"/>
    </row>
    <row r="115" spans="1:19" ht="30.6" customHeight="1" x14ac:dyDescent="0.25">
      <c r="A115" s="44">
        <f>'M2 ANNUEL MAQUETTE'!B125</f>
        <v>0</v>
      </c>
      <c r="B115" s="44">
        <f>'M2 ANNUEL MAQUETTE'!C125</f>
        <v>0</v>
      </c>
      <c r="C115" s="43">
        <f>'M2 ANNUEL MAQUETTE'!F125</f>
        <v>0</v>
      </c>
      <c r="D115" s="42"/>
      <c r="E115" s="42"/>
      <c r="F115" s="42"/>
      <c r="G115" s="41"/>
      <c r="H115" s="41"/>
      <c r="I115" s="41"/>
      <c r="J115" s="42"/>
      <c r="K115" s="42"/>
      <c r="L115" s="42"/>
      <c r="M115" s="42"/>
      <c r="N115" s="42"/>
      <c r="O115" s="42"/>
      <c r="P115" s="42"/>
      <c r="Q115" s="42"/>
      <c r="R115" s="42"/>
      <c r="S115" s="12"/>
    </row>
    <row r="116" spans="1:19" ht="30.6" customHeight="1" x14ac:dyDescent="0.25">
      <c r="A116" s="44">
        <f>'M2 ANNUEL MAQUETTE'!B126</f>
        <v>0</v>
      </c>
      <c r="B116" s="44">
        <f>'M2 ANNUEL MAQUETTE'!C126</f>
        <v>0</v>
      </c>
      <c r="C116" s="43">
        <f>'M2 ANNUEL MAQUETTE'!F126</f>
        <v>0</v>
      </c>
      <c r="D116" s="42"/>
      <c r="E116" s="42"/>
      <c r="F116" s="42"/>
      <c r="G116" s="41"/>
      <c r="H116" s="41"/>
      <c r="I116" s="41"/>
      <c r="J116" s="42"/>
      <c r="K116" s="42"/>
      <c r="L116" s="42"/>
      <c r="M116" s="42"/>
      <c r="N116" s="42"/>
      <c r="O116" s="42"/>
      <c r="P116" s="42"/>
      <c r="Q116" s="42"/>
      <c r="R116" s="42"/>
      <c r="S116" s="12"/>
    </row>
    <row r="117" spans="1:19" ht="30.6" customHeight="1" x14ac:dyDescent="0.25">
      <c r="A117" s="44">
        <f>'M2 ANNUEL MAQUETTE'!B127</f>
        <v>0</v>
      </c>
      <c r="B117" s="44">
        <f>'M2 ANNUEL MAQUETTE'!C127</f>
        <v>0</v>
      </c>
      <c r="C117" s="43">
        <f>'M2 ANNUEL MAQUETTE'!F127</f>
        <v>0</v>
      </c>
      <c r="D117" s="42"/>
      <c r="E117" s="42"/>
      <c r="F117" s="42"/>
      <c r="G117" s="41"/>
      <c r="H117" s="41"/>
      <c r="I117" s="41"/>
      <c r="J117" s="42"/>
      <c r="K117" s="42"/>
      <c r="L117" s="42"/>
      <c r="M117" s="42"/>
      <c r="N117" s="42"/>
      <c r="O117" s="42"/>
      <c r="P117" s="42"/>
      <c r="Q117" s="42"/>
      <c r="R117" s="42"/>
      <c r="S117" s="12"/>
    </row>
    <row r="118" spans="1:19" ht="30.6" customHeight="1" x14ac:dyDescent="0.25">
      <c r="A118" s="44">
        <f>'M2 ANNUEL MAQUETTE'!B128</f>
        <v>0</v>
      </c>
      <c r="B118" s="44">
        <f>'M2 ANNUEL MAQUETTE'!C128</f>
        <v>0</v>
      </c>
      <c r="C118" s="43">
        <f>'M2 ANNUEL MAQUETTE'!F128</f>
        <v>0</v>
      </c>
      <c r="D118" s="42"/>
      <c r="E118" s="42"/>
      <c r="F118" s="42"/>
      <c r="G118" s="41"/>
      <c r="H118" s="41"/>
      <c r="I118" s="41"/>
      <c r="J118" s="42"/>
      <c r="K118" s="42"/>
      <c r="L118" s="42"/>
      <c r="M118" s="42"/>
      <c r="N118" s="42"/>
      <c r="O118" s="42"/>
      <c r="P118" s="42"/>
      <c r="Q118" s="42"/>
      <c r="R118" s="42"/>
      <c r="S118" s="12"/>
    </row>
    <row r="119" spans="1:19" ht="30.6" customHeight="1" x14ac:dyDescent="0.25">
      <c r="A119" s="44">
        <f>'M2 ANNUEL MAQUETTE'!B129</f>
        <v>0</v>
      </c>
      <c r="B119" s="44">
        <f>'M2 ANNUEL MAQUETTE'!C129</f>
        <v>0</v>
      </c>
      <c r="C119" s="43">
        <f>'M2 ANNUEL MAQUETTE'!F129</f>
        <v>0</v>
      </c>
      <c r="D119" s="42"/>
      <c r="E119" s="42"/>
      <c r="F119" s="42"/>
      <c r="G119" s="41"/>
      <c r="H119" s="41"/>
      <c r="I119" s="41"/>
      <c r="J119" s="42"/>
      <c r="K119" s="42"/>
      <c r="L119" s="42"/>
      <c r="M119" s="42"/>
      <c r="N119" s="42"/>
      <c r="O119" s="42"/>
      <c r="P119" s="42"/>
      <c r="Q119" s="42"/>
      <c r="R119" s="42"/>
      <c r="S119" s="12"/>
    </row>
    <row r="120" spans="1:19" ht="30.6" customHeight="1" x14ac:dyDescent="0.25">
      <c r="A120" s="44">
        <f>'M2 ANNUEL MAQUETTE'!B130</f>
        <v>0</v>
      </c>
      <c r="B120" s="44">
        <f>'M2 ANNUEL MAQUETTE'!C130</f>
        <v>0</v>
      </c>
      <c r="C120" s="43">
        <f>'M2 ANNUEL MAQUETTE'!F130</f>
        <v>0</v>
      </c>
      <c r="D120" s="42"/>
      <c r="E120" s="42"/>
      <c r="F120" s="42"/>
      <c r="G120" s="41"/>
      <c r="H120" s="41"/>
      <c r="I120" s="41"/>
      <c r="J120" s="42"/>
      <c r="K120" s="42"/>
      <c r="L120" s="42"/>
      <c r="M120" s="42"/>
      <c r="N120" s="42"/>
      <c r="O120" s="42"/>
      <c r="P120" s="42"/>
      <c r="Q120" s="42"/>
      <c r="R120" s="42"/>
      <c r="S120" s="12"/>
    </row>
    <row r="121" spans="1:19" ht="30.6" customHeight="1" x14ac:dyDescent="0.25">
      <c r="A121" s="44">
        <f>'M2 ANNUEL MAQUETTE'!B131</f>
        <v>0</v>
      </c>
      <c r="B121" s="44">
        <f>'M2 ANNUEL MAQUETTE'!C131</f>
        <v>0</v>
      </c>
      <c r="C121" s="43">
        <f>'M2 ANNUEL MAQUETTE'!F131</f>
        <v>0</v>
      </c>
      <c r="D121" s="42"/>
      <c r="E121" s="42"/>
      <c r="F121" s="42"/>
      <c r="G121" s="41"/>
      <c r="H121" s="41"/>
      <c r="I121" s="41"/>
      <c r="J121" s="42"/>
      <c r="K121" s="42"/>
      <c r="L121" s="42"/>
      <c r="M121" s="42"/>
      <c r="N121" s="42"/>
      <c r="O121" s="42"/>
      <c r="P121" s="42"/>
      <c r="Q121" s="42"/>
      <c r="R121" s="42"/>
      <c r="S121" s="12"/>
    </row>
    <row r="122" spans="1:19" ht="30.6" customHeight="1" x14ac:dyDescent="0.25">
      <c r="A122" s="44">
        <f>'M2 ANNUEL MAQUETTE'!B132</f>
        <v>0</v>
      </c>
      <c r="B122" s="44">
        <f>'M2 ANNUEL MAQUETTE'!C132</f>
        <v>0</v>
      </c>
      <c r="C122" s="43">
        <f>'M2 ANNUEL MAQUETTE'!F132</f>
        <v>0</v>
      </c>
      <c r="D122" s="42"/>
      <c r="E122" s="42"/>
      <c r="F122" s="42"/>
      <c r="G122" s="41"/>
      <c r="H122" s="41"/>
      <c r="I122" s="41"/>
      <c r="J122" s="42"/>
      <c r="K122" s="42"/>
      <c r="L122" s="42"/>
      <c r="M122" s="42"/>
      <c r="N122" s="42"/>
      <c r="O122" s="42"/>
      <c r="P122" s="42"/>
      <c r="Q122" s="42"/>
      <c r="R122" s="42"/>
      <c r="S122" s="12"/>
    </row>
    <row r="123" spans="1:19" ht="30.6" customHeight="1" x14ac:dyDescent="0.25">
      <c r="A123" s="44">
        <f>'M2 ANNUEL MAQUETTE'!B133</f>
        <v>0</v>
      </c>
      <c r="B123" s="44">
        <f>'M2 ANNUEL MAQUETTE'!C133</f>
        <v>0</v>
      </c>
      <c r="C123" s="43">
        <f>'M2 ANNUEL MAQUETTE'!F133</f>
        <v>0</v>
      </c>
      <c r="D123" s="42"/>
      <c r="E123" s="42"/>
      <c r="F123" s="42"/>
      <c r="G123" s="41"/>
      <c r="H123" s="41"/>
      <c r="I123" s="41"/>
      <c r="J123" s="42"/>
      <c r="K123" s="42"/>
      <c r="L123" s="42"/>
      <c r="M123" s="42"/>
      <c r="N123" s="42"/>
      <c r="O123" s="42"/>
      <c r="P123" s="42"/>
      <c r="Q123" s="42"/>
      <c r="R123" s="42"/>
      <c r="S123" s="12"/>
    </row>
    <row r="124" spans="1:19" ht="30.6" customHeight="1" x14ac:dyDescent="0.25">
      <c r="A124" s="44">
        <f>'M2 ANNUEL MAQUETTE'!B134</f>
        <v>0</v>
      </c>
      <c r="B124" s="44">
        <f>'M2 ANNUEL MAQUETTE'!C134</f>
        <v>0</v>
      </c>
      <c r="C124" s="43">
        <f>'M2 ANNUEL MAQUETTE'!F134</f>
        <v>0</v>
      </c>
      <c r="D124" s="42"/>
      <c r="E124" s="42"/>
      <c r="F124" s="42"/>
      <c r="G124" s="41"/>
      <c r="H124" s="41"/>
      <c r="I124" s="41"/>
      <c r="J124" s="42"/>
      <c r="K124" s="42"/>
      <c r="L124" s="42"/>
      <c r="M124" s="42"/>
      <c r="N124" s="42"/>
      <c r="O124" s="42"/>
      <c r="P124" s="42"/>
      <c r="Q124" s="42"/>
      <c r="R124" s="42"/>
      <c r="S124" s="12"/>
    </row>
    <row r="125" spans="1:19" ht="30.6" customHeight="1" x14ac:dyDescent="0.25">
      <c r="A125" s="44">
        <f>'M2 ANNUEL MAQUETTE'!B135</f>
        <v>0</v>
      </c>
      <c r="B125" s="44">
        <f>'M2 ANNUEL MAQUETTE'!C135</f>
        <v>0</v>
      </c>
      <c r="C125" s="43">
        <f>'M2 ANNUEL MAQUETTE'!F135</f>
        <v>0</v>
      </c>
      <c r="D125" s="42"/>
      <c r="E125" s="42"/>
      <c r="F125" s="42"/>
      <c r="G125" s="41"/>
      <c r="H125" s="41"/>
      <c r="I125" s="41"/>
      <c r="J125" s="42"/>
      <c r="K125" s="42"/>
      <c r="L125" s="42"/>
      <c r="M125" s="42"/>
      <c r="N125" s="42"/>
      <c r="O125" s="42"/>
      <c r="P125" s="42"/>
      <c r="Q125" s="42"/>
      <c r="R125" s="42"/>
      <c r="S125" s="12"/>
    </row>
    <row r="126" spans="1:19" ht="30.6" customHeight="1" x14ac:dyDescent="0.25">
      <c r="A126" s="44">
        <f>'M2 ANNUEL MAQUETTE'!B136</f>
        <v>0</v>
      </c>
      <c r="B126" s="44">
        <f>'M2 ANNUEL MAQUETTE'!C136</f>
        <v>0</v>
      </c>
      <c r="C126" s="43">
        <f>'M2 ANNUEL MAQUETTE'!F136</f>
        <v>0</v>
      </c>
      <c r="D126" s="42"/>
      <c r="E126" s="42"/>
      <c r="F126" s="42"/>
      <c r="G126" s="41"/>
      <c r="H126" s="41"/>
      <c r="I126" s="41"/>
      <c r="J126" s="42"/>
      <c r="K126" s="42"/>
      <c r="L126" s="42"/>
      <c r="M126" s="42"/>
      <c r="N126" s="42"/>
      <c r="O126" s="42"/>
      <c r="P126" s="42"/>
      <c r="Q126" s="42"/>
      <c r="R126" s="42"/>
      <c r="S126" s="12"/>
    </row>
    <row r="127" spans="1:19" ht="30.6" customHeight="1" x14ac:dyDescent="0.25">
      <c r="A127" s="44">
        <f>'M2 ANNUEL MAQUETTE'!B137</f>
        <v>0</v>
      </c>
      <c r="B127" s="44">
        <f>'M2 ANNUEL MAQUETTE'!C137</f>
        <v>0</v>
      </c>
      <c r="C127" s="43">
        <f>'M2 ANNUEL MAQUETTE'!F137</f>
        <v>0</v>
      </c>
      <c r="D127" s="42"/>
      <c r="E127" s="42"/>
      <c r="F127" s="42"/>
      <c r="G127" s="41"/>
      <c r="H127" s="41"/>
      <c r="I127" s="41"/>
      <c r="J127" s="42"/>
      <c r="K127" s="42"/>
      <c r="L127" s="42"/>
      <c r="M127" s="42"/>
      <c r="N127" s="42"/>
      <c r="O127" s="42"/>
      <c r="P127" s="42"/>
      <c r="Q127" s="42"/>
      <c r="R127" s="42"/>
      <c r="S127" s="12"/>
    </row>
    <row r="128" spans="1:19" ht="30.6" customHeight="1" x14ac:dyDescent="0.25">
      <c r="A128" s="44">
        <f>'M2 ANNUEL MAQUETTE'!B138</f>
        <v>0</v>
      </c>
      <c r="B128" s="44">
        <f>'M2 ANNUEL MAQUETTE'!C138</f>
        <v>0</v>
      </c>
      <c r="C128" s="43">
        <f>'M2 ANNUEL MAQUETTE'!F138</f>
        <v>0</v>
      </c>
      <c r="D128" s="42"/>
      <c r="E128" s="42"/>
      <c r="F128" s="42"/>
      <c r="G128" s="41"/>
      <c r="H128" s="41"/>
      <c r="I128" s="41"/>
      <c r="J128" s="42"/>
      <c r="K128" s="42"/>
      <c r="L128" s="42"/>
      <c r="M128" s="42"/>
      <c r="N128" s="42"/>
      <c r="O128" s="42"/>
      <c r="P128" s="42"/>
      <c r="Q128" s="42"/>
      <c r="R128" s="42"/>
      <c r="S128" s="12"/>
    </row>
    <row r="129" spans="1:19" ht="30.6" customHeight="1" x14ac:dyDescent="0.25">
      <c r="A129" s="44">
        <f>'M2 ANNUEL MAQUETTE'!B139</f>
        <v>0</v>
      </c>
      <c r="B129" s="44">
        <f>'M2 ANNUEL MAQUETTE'!C139</f>
        <v>0</v>
      </c>
      <c r="C129" s="43">
        <f>'M2 ANNUEL MAQUETTE'!F139</f>
        <v>0</v>
      </c>
      <c r="D129" s="42"/>
      <c r="E129" s="42"/>
      <c r="F129" s="42"/>
      <c r="G129" s="41"/>
      <c r="H129" s="41"/>
      <c r="I129" s="41"/>
      <c r="J129" s="42"/>
      <c r="K129" s="42"/>
      <c r="L129" s="42"/>
      <c r="M129" s="42"/>
      <c r="N129" s="42"/>
      <c r="O129" s="42"/>
      <c r="P129" s="42"/>
      <c r="Q129" s="42"/>
      <c r="R129" s="42"/>
      <c r="S129" s="12"/>
    </row>
    <row r="130" spans="1:19" ht="30.6" customHeight="1" x14ac:dyDescent="0.25">
      <c r="A130" s="44">
        <f>'M2 ANNUEL MAQUETTE'!B140</f>
        <v>0</v>
      </c>
      <c r="B130" s="44">
        <f>'M2 ANNUEL MAQUETTE'!C140</f>
        <v>0</v>
      </c>
      <c r="C130" s="43">
        <f>'M2 ANNUEL MAQUETTE'!F140</f>
        <v>0</v>
      </c>
      <c r="D130" s="42"/>
      <c r="E130" s="42"/>
      <c r="F130" s="42"/>
      <c r="G130" s="41"/>
      <c r="H130" s="41"/>
      <c r="I130" s="41"/>
      <c r="J130" s="42"/>
      <c r="K130" s="42"/>
      <c r="L130" s="42"/>
      <c r="M130" s="42"/>
      <c r="N130" s="42"/>
      <c r="O130" s="42"/>
      <c r="P130" s="42"/>
      <c r="Q130" s="42"/>
      <c r="R130" s="42"/>
      <c r="S130" s="12"/>
    </row>
    <row r="131" spans="1:19" ht="30.6" customHeight="1" x14ac:dyDescent="0.25">
      <c r="A131" s="44">
        <f>'M2 ANNUEL MAQUETTE'!B141</f>
        <v>0</v>
      </c>
      <c r="B131" s="44">
        <f>'M2 ANNUEL MAQUETTE'!C141</f>
        <v>0</v>
      </c>
      <c r="C131" s="43">
        <f>'M2 ANNUEL MAQUETTE'!F141</f>
        <v>0</v>
      </c>
      <c r="D131" s="42"/>
      <c r="E131" s="42"/>
      <c r="F131" s="42"/>
      <c r="G131" s="41"/>
      <c r="H131" s="41"/>
      <c r="I131" s="41"/>
      <c r="J131" s="42"/>
      <c r="K131" s="42"/>
      <c r="L131" s="42"/>
      <c r="M131" s="42"/>
      <c r="N131" s="42"/>
      <c r="O131" s="42"/>
      <c r="P131" s="42"/>
      <c r="Q131" s="42"/>
      <c r="R131" s="42"/>
      <c r="S131" s="12"/>
    </row>
    <row r="132" spans="1:19" ht="30.6" customHeight="1" x14ac:dyDescent="0.25">
      <c r="A132" s="44">
        <f>'M2 ANNUEL MAQUETTE'!B142</f>
        <v>0</v>
      </c>
      <c r="B132" s="44">
        <f>'M2 ANNUEL MAQUETTE'!C142</f>
        <v>0</v>
      </c>
      <c r="C132" s="43">
        <f>'M2 ANNUEL MAQUETTE'!F142</f>
        <v>0</v>
      </c>
      <c r="D132" s="42"/>
      <c r="E132" s="42"/>
      <c r="F132" s="42"/>
      <c r="G132" s="41"/>
      <c r="H132" s="41"/>
      <c r="I132" s="41"/>
      <c r="J132" s="42"/>
      <c r="K132" s="42"/>
      <c r="L132" s="42"/>
      <c r="M132" s="42"/>
      <c r="N132" s="42"/>
      <c r="O132" s="42"/>
      <c r="P132" s="42"/>
      <c r="Q132" s="42"/>
      <c r="R132" s="42"/>
      <c r="S132" s="12"/>
    </row>
    <row r="133" spans="1:19" ht="30.6" customHeight="1" x14ac:dyDescent="0.25">
      <c r="A133" s="44">
        <f>'M2 ANNUEL MAQUETTE'!B143</f>
        <v>0</v>
      </c>
      <c r="B133" s="44">
        <f>'M2 ANNUEL MAQUETTE'!C143</f>
        <v>0</v>
      </c>
      <c r="C133" s="43">
        <f>'M2 ANNUEL MAQUETTE'!F143</f>
        <v>0</v>
      </c>
      <c r="D133" s="42"/>
      <c r="E133" s="42"/>
      <c r="F133" s="42"/>
      <c r="G133" s="41"/>
      <c r="H133" s="41"/>
      <c r="I133" s="41"/>
      <c r="J133" s="42"/>
      <c r="K133" s="42"/>
      <c r="L133" s="42"/>
      <c r="M133" s="42"/>
      <c r="N133" s="42"/>
      <c r="O133" s="42"/>
      <c r="P133" s="42"/>
      <c r="Q133" s="42"/>
      <c r="R133" s="42"/>
      <c r="S133" s="12"/>
    </row>
    <row r="134" spans="1:19" ht="30.6" customHeight="1" x14ac:dyDescent="0.25">
      <c r="A134" s="44">
        <f>'M2 ANNUEL MAQUETTE'!B144</f>
        <v>0</v>
      </c>
      <c r="B134" s="44">
        <f>'M2 ANNUEL MAQUETTE'!C144</f>
        <v>0</v>
      </c>
      <c r="C134" s="43">
        <f>'M2 ANNUEL MAQUETTE'!F144</f>
        <v>0</v>
      </c>
      <c r="D134" s="42"/>
      <c r="E134" s="42"/>
      <c r="F134" s="42"/>
      <c r="G134" s="41"/>
      <c r="H134" s="41"/>
      <c r="I134" s="41"/>
      <c r="J134" s="42"/>
      <c r="K134" s="42"/>
      <c r="L134" s="42"/>
      <c r="M134" s="42"/>
      <c r="N134" s="42"/>
      <c r="O134" s="42"/>
      <c r="P134" s="42"/>
      <c r="Q134" s="42"/>
      <c r="R134" s="42"/>
      <c r="S134" s="12"/>
    </row>
    <row r="135" spans="1:19" ht="30.6" customHeight="1" x14ac:dyDescent="0.25">
      <c r="A135" s="44">
        <f>'M2 ANNUEL MAQUETTE'!B145</f>
        <v>0</v>
      </c>
      <c r="B135" s="44">
        <f>'M2 ANNUEL MAQUETTE'!C145</f>
        <v>0</v>
      </c>
      <c r="C135" s="43">
        <f>'M2 ANNUEL MAQUETTE'!F145</f>
        <v>0</v>
      </c>
      <c r="D135" s="42"/>
      <c r="E135" s="42"/>
      <c r="F135" s="42"/>
      <c r="G135" s="41"/>
      <c r="H135" s="41"/>
      <c r="I135" s="41"/>
      <c r="J135" s="42"/>
      <c r="K135" s="42"/>
      <c r="L135" s="42"/>
      <c r="M135" s="42"/>
      <c r="N135" s="42"/>
      <c r="O135" s="42"/>
      <c r="P135" s="42"/>
      <c r="Q135" s="42"/>
      <c r="R135" s="42"/>
      <c r="S135" s="12"/>
    </row>
    <row r="136" spans="1:19" ht="30.6" customHeight="1" x14ac:dyDescent="0.25">
      <c r="A136" s="44">
        <f>'M2 ANNUEL MAQUETTE'!B146</f>
        <v>0</v>
      </c>
      <c r="B136" s="44">
        <f>'M2 ANNUEL MAQUETTE'!C146</f>
        <v>0</v>
      </c>
      <c r="C136" s="43">
        <f>'M2 ANNUEL MAQUETTE'!F146</f>
        <v>0</v>
      </c>
      <c r="D136" s="42"/>
      <c r="E136" s="42"/>
      <c r="F136" s="42"/>
      <c r="G136" s="41"/>
      <c r="H136" s="41"/>
      <c r="I136" s="41"/>
      <c r="J136" s="42"/>
      <c r="K136" s="42"/>
      <c r="L136" s="42"/>
      <c r="M136" s="42"/>
      <c r="N136" s="42"/>
      <c r="O136" s="42"/>
      <c r="P136" s="42"/>
      <c r="Q136" s="42"/>
      <c r="R136" s="42"/>
      <c r="S136" s="12"/>
    </row>
    <row r="137" spans="1:19" ht="30.6" customHeight="1" x14ac:dyDescent="0.25">
      <c r="A137" s="44">
        <f>'M2 ANNUEL MAQUETTE'!B147</f>
        <v>0</v>
      </c>
      <c r="B137" s="44">
        <f>'M2 ANNUEL MAQUETTE'!C147</f>
        <v>0</v>
      </c>
      <c r="C137" s="43">
        <f>'M2 ANNUEL MAQUETTE'!F147</f>
        <v>0</v>
      </c>
      <c r="D137" s="42"/>
      <c r="E137" s="42"/>
      <c r="F137" s="42"/>
      <c r="G137" s="41"/>
      <c r="H137" s="41"/>
      <c r="I137" s="41"/>
      <c r="J137" s="42"/>
      <c r="K137" s="42"/>
      <c r="L137" s="42"/>
      <c r="M137" s="42"/>
      <c r="N137" s="42"/>
      <c r="O137" s="42"/>
      <c r="P137" s="42"/>
      <c r="Q137" s="42"/>
      <c r="R137" s="42"/>
      <c r="S137" s="12"/>
    </row>
    <row r="138" spans="1:19" ht="30.6" customHeight="1" x14ac:dyDescent="0.25">
      <c r="A138" s="44">
        <f>'M2 ANNUEL MAQUETTE'!B148</f>
        <v>0</v>
      </c>
      <c r="B138" s="44">
        <f>'M2 ANNUEL MAQUETTE'!C148</f>
        <v>0</v>
      </c>
      <c r="C138" s="43">
        <f>'M2 ANNUEL MAQUETTE'!F148</f>
        <v>0</v>
      </c>
      <c r="D138" s="42"/>
      <c r="E138" s="42"/>
      <c r="F138" s="42"/>
      <c r="G138" s="41"/>
      <c r="H138" s="41"/>
      <c r="I138" s="41"/>
      <c r="J138" s="42"/>
      <c r="K138" s="42"/>
      <c r="L138" s="42"/>
      <c r="M138" s="42"/>
      <c r="N138" s="42"/>
      <c r="O138" s="42"/>
      <c r="P138" s="42"/>
      <c r="Q138" s="42"/>
      <c r="R138" s="42"/>
      <c r="S138" s="12"/>
    </row>
    <row r="139" spans="1:19" ht="30.6" customHeight="1" x14ac:dyDescent="0.25">
      <c r="A139" s="44">
        <f>'M2 ANNUEL MAQUETTE'!B149</f>
        <v>0</v>
      </c>
      <c r="B139" s="44">
        <f>'M2 ANNUEL MAQUETTE'!C149</f>
        <v>0</v>
      </c>
      <c r="C139" s="43">
        <f>'M2 ANNUEL MAQUETTE'!F149</f>
        <v>0</v>
      </c>
      <c r="D139" s="42"/>
      <c r="E139" s="42"/>
      <c r="F139" s="42"/>
      <c r="G139" s="41"/>
      <c r="H139" s="41"/>
      <c r="I139" s="41"/>
      <c r="J139" s="42"/>
      <c r="K139" s="42"/>
      <c r="L139" s="42"/>
      <c r="M139" s="42"/>
      <c r="N139" s="42"/>
      <c r="O139" s="42"/>
      <c r="P139" s="42"/>
      <c r="Q139" s="42"/>
      <c r="R139" s="42"/>
      <c r="S139" s="12"/>
    </row>
    <row r="140" spans="1:19" ht="30.6" customHeight="1" x14ac:dyDescent="0.25">
      <c r="A140" s="44">
        <f>'M2 ANNUEL MAQUETTE'!B150</f>
        <v>0</v>
      </c>
      <c r="B140" s="44">
        <f>'M2 ANNUEL MAQUETTE'!C150</f>
        <v>0</v>
      </c>
      <c r="C140" s="43">
        <f>'M2 ANNUEL MAQUETTE'!F150</f>
        <v>0</v>
      </c>
      <c r="D140" s="42"/>
      <c r="E140" s="42"/>
      <c r="F140" s="42"/>
      <c r="G140" s="41"/>
      <c r="H140" s="41"/>
      <c r="I140" s="41"/>
      <c r="J140" s="42"/>
      <c r="K140" s="42"/>
      <c r="L140" s="42"/>
      <c r="M140" s="42"/>
      <c r="N140" s="42"/>
      <c r="O140" s="42"/>
      <c r="P140" s="42"/>
      <c r="Q140" s="42"/>
      <c r="R140" s="42"/>
      <c r="S140" s="12"/>
    </row>
    <row r="141" spans="1:19" ht="30.6" customHeight="1" x14ac:dyDescent="0.25">
      <c r="A141" s="44">
        <f>'M2 ANNUEL MAQUETTE'!B151</f>
        <v>0</v>
      </c>
      <c r="B141" s="44">
        <f>'M2 ANNUEL MAQUETTE'!C151</f>
        <v>0</v>
      </c>
      <c r="C141" s="43">
        <f>'M2 ANNUEL MAQUETTE'!F151</f>
        <v>0</v>
      </c>
      <c r="D141" s="42"/>
      <c r="E141" s="42"/>
      <c r="F141" s="42"/>
      <c r="G141" s="41"/>
      <c r="H141" s="41"/>
      <c r="I141" s="41"/>
      <c r="J141" s="42"/>
      <c r="K141" s="42"/>
      <c r="L141" s="42"/>
      <c r="M141" s="42"/>
      <c r="N141" s="42"/>
      <c r="O141" s="42"/>
      <c r="P141" s="42"/>
      <c r="Q141" s="42"/>
      <c r="R141" s="42"/>
      <c r="S141" s="12"/>
    </row>
    <row r="142" spans="1:19" ht="30.6" customHeight="1" x14ac:dyDescent="0.25">
      <c r="A142" s="44">
        <f>'M2 ANNUEL MAQUETTE'!B152</f>
        <v>0</v>
      </c>
      <c r="B142" s="44">
        <f>'M2 ANNUEL MAQUETTE'!C152</f>
        <v>0</v>
      </c>
      <c r="C142" s="43">
        <f>'M2 ANNUEL MAQUETTE'!F152</f>
        <v>0</v>
      </c>
      <c r="D142" s="42"/>
      <c r="E142" s="42"/>
      <c r="F142" s="42"/>
      <c r="G142" s="41"/>
      <c r="H142" s="41"/>
      <c r="I142" s="41"/>
      <c r="J142" s="42"/>
      <c r="K142" s="42"/>
      <c r="L142" s="42"/>
      <c r="M142" s="42"/>
      <c r="N142" s="42"/>
      <c r="O142" s="42"/>
      <c r="P142" s="42"/>
      <c r="Q142" s="42"/>
      <c r="R142" s="42"/>
      <c r="S142" s="12"/>
    </row>
    <row r="143" spans="1:19" ht="30.6" customHeight="1" x14ac:dyDescent="0.25">
      <c r="A143" s="44">
        <f>'M2 ANNUEL MAQUETTE'!B153</f>
        <v>0</v>
      </c>
      <c r="B143" s="44">
        <f>'M2 ANNUEL MAQUETTE'!C153</f>
        <v>0</v>
      </c>
      <c r="C143" s="43">
        <f>'M2 ANNUEL MAQUETTE'!F153</f>
        <v>0</v>
      </c>
      <c r="D143" s="42"/>
      <c r="E143" s="42"/>
      <c r="F143" s="42"/>
      <c r="G143" s="41"/>
      <c r="H143" s="41"/>
      <c r="I143" s="41"/>
      <c r="J143" s="42"/>
      <c r="K143" s="42"/>
      <c r="L143" s="42"/>
      <c r="M143" s="42"/>
      <c r="N143" s="42"/>
      <c r="O143" s="42"/>
      <c r="P143" s="42"/>
      <c r="Q143" s="42"/>
      <c r="R143" s="42"/>
      <c r="S143" s="12"/>
    </row>
    <row r="144" spans="1:19" ht="30.6" customHeight="1" x14ac:dyDescent="0.25">
      <c r="A144" s="44">
        <f>'M2 ANNUEL MAQUETTE'!B154</f>
        <v>0</v>
      </c>
      <c r="B144" s="44">
        <f>'M2 ANNUEL MAQUETTE'!C154</f>
        <v>0</v>
      </c>
      <c r="C144" s="43">
        <f>'M2 ANNUEL MAQUETTE'!F154</f>
        <v>0</v>
      </c>
      <c r="D144" s="42"/>
      <c r="E144" s="42"/>
      <c r="F144" s="42"/>
      <c r="G144" s="41"/>
      <c r="H144" s="41"/>
      <c r="I144" s="41"/>
      <c r="J144" s="42"/>
      <c r="K144" s="42"/>
      <c r="L144" s="42"/>
      <c r="M144" s="42"/>
      <c r="N144" s="42"/>
      <c r="O144" s="42"/>
      <c r="P144" s="42"/>
      <c r="Q144" s="42"/>
      <c r="R144" s="42"/>
      <c r="S144" s="12"/>
    </row>
    <row r="145" spans="1:19" ht="30.6" customHeight="1" x14ac:dyDescent="0.25">
      <c r="A145" s="44">
        <f>'M2 ANNUEL MAQUETTE'!B155</f>
        <v>0</v>
      </c>
      <c r="B145" s="44">
        <f>'M2 ANNUEL MAQUETTE'!C155</f>
        <v>0</v>
      </c>
      <c r="C145" s="43">
        <f>'M2 ANNUEL MAQUETTE'!F155</f>
        <v>0</v>
      </c>
      <c r="D145" s="42"/>
      <c r="E145" s="42"/>
      <c r="F145" s="42"/>
      <c r="G145" s="41"/>
      <c r="H145" s="41"/>
      <c r="I145" s="41"/>
      <c r="J145" s="42"/>
      <c r="K145" s="42"/>
      <c r="L145" s="42"/>
      <c r="M145" s="42"/>
      <c r="N145" s="42"/>
      <c r="O145" s="42"/>
      <c r="P145" s="42"/>
      <c r="Q145" s="42"/>
      <c r="R145" s="42"/>
      <c r="S145" s="12"/>
    </row>
    <row r="146" spans="1:19" ht="30.6" customHeight="1" x14ac:dyDescent="0.25">
      <c r="A146" s="44">
        <f>'M2 ANNUEL MAQUETTE'!B156</f>
        <v>0</v>
      </c>
      <c r="B146" s="44">
        <f>'M2 ANNUEL MAQUETTE'!C156</f>
        <v>0</v>
      </c>
      <c r="C146" s="43">
        <f>'M2 ANNUEL MAQUETTE'!F156</f>
        <v>0</v>
      </c>
      <c r="D146" s="42"/>
      <c r="E146" s="42"/>
      <c r="F146" s="42"/>
      <c r="G146" s="41"/>
      <c r="H146" s="41"/>
      <c r="I146" s="41"/>
      <c r="J146" s="42"/>
      <c r="K146" s="42"/>
      <c r="L146" s="42"/>
      <c r="M146" s="42"/>
      <c r="N146" s="42"/>
      <c r="O146" s="42"/>
      <c r="P146" s="42"/>
      <c r="Q146" s="42"/>
      <c r="R146" s="42"/>
      <c r="S146" s="12"/>
    </row>
    <row r="147" spans="1:19" ht="30.6" customHeight="1" x14ac:dyDescent="0.25">
      <c r="A147" s="44">
        <f>'M2 ANNUEL MAQUETTE'!B157</f>
        <v>0</v>
      </c>
      <c r="B147" s="44">
        <f>'M2 ANNUEL MAQUETTE'!C157</f>
        <v>0</v>
      </c>
      <c r="C147" s="43">
        <f>'M2 ANNUEL MAQUETTE'!F157</f>
        <v>0</v>
      </c>
      <c r="D147" s="42"/>
      <c r="E147" s="42"/>
      <c r="F147" s="42"/>
      <c r="G147" s="41"/>
      <c r="H147" s="41"/>
      <c r="I147" s="41"/>
      <c r="J147" s="42"/>
      <c r="K147" s="42"/>
      <c r="L147" s="42"/>
      <c r="M147" s="42"/>
      <c r="N147" s="42"/>
      <c r="O147" s="42"/>
      <c r="P147" s="42"/>
      <c r="Q147" s="42"/>
      <c r="R147" s="42"/>
      <c r="S147" s="12"/>
    </row>
    <row r="148" spans="1:19" ht="30.6" customHeight="1" x14ac:dyDescent="0.25">
      <c r="A148" s="44">
        <f>'M2 ANNUEL MAQUETTE'!B158</f>
        <v>0</v>
      </c>
      <c r="B148" s="44">
        <f>'M2 ANNUEL MAQUETTE'!C158</f>
        <v>0</v>
      </c>
      <c r="C148" s="43">
        <f>'M2 ANNUEL MAQUETTE'!F158</f>
        <v>0</v>
      </c>
      <c r="D148" s="42"/>
      <c r="E148" s="42"/>
      <c r="F148" s="42"/>
      <c r="G148" s="41"/>
      <c r="H148" s="41"/>
      <c r="I148" s="41"/>
      <c r="J148" s="42"/>
      <c r="K148" s="42"/>
      <c r="L148" s="42"/>
      <c r="M148" s="42"/>
      <c r="N148" s="42"/>
      <c r="O148" s="42"/>
      <c r="P148" s="42"/>
      <c r="Q148" s="42"/>
      <c r="R148" s="42"/>
      <c r="S148" s="12"/>
    </row>
    <row r="149" spans="1:19" ht="30.6" customHeight="1" x14ac:dyDescent="0.25">
      <c r="A149" s="44">
        <f>'M2 ANNUEL MAQUETTE'!B159</f>
        <v>0</v>
      </c>
      <c r="B149" s="44">
        <f>'M2 ANNUEL MAQUETTE'!C159</f>
        <v>0</v>
      </c>
      <c r="C149" s="43">
        <f>'M2 ANNUEL MAQUETTE'!F159</f>
        <v>0</v>
      </c>
      <c r="D149" s="42"/>
      <c r="E149" s="42"/>
      <c r="F149" s="42"/>
      <c r="G149" s="41"/>
      <c r="H149" s="41"/>
      <c r="I149" s="41"/>
      <c r="J149" s="42"/>
      <c r="K149" s="42"/>
      <c r="L149" s="42"/>
      <c r="M149" s="42"/>
      <c r="N149" s="42"/>
      <c r="O149" s="42"/>
      <c r="P149" s="42"/>
      <c r="Q149" s="42"/>
      <c r="R149" s="42"/>
      <c r="S149" s="12"/>
    </row>
    <row r="150" spans="1:19" ht="30.6" customHeight="1" x14ac:dyDescent="0.25">
      <c r="A150" s="44">
        <f>'M2 ANNUEL MAQUETTE'!B160</f>
        <v>0</v>
      </c>
      <c r="B150" s="44">
        <f>'M2 ANNUEL MAQUETTE'!C160</f>
        <v>0</v>
      </c>
      <c r="C150" s="43">
        <f>'M2 ANNUEL MAQUETTE'!F160</f>
        <v>0</v>
      </c>
      <c r="D150" s="42"/>
      <c r="E150" s="42"/>
      <c r="F150" s="42"/>
      <c r="G150" s="41"/>
      <c r="H150" s="41"/>
      <c r="I150" s="41"/>
      <c r="J150" s="42"/>
      <c r="K150" s="42"/>
      <c r="L150" s="42"/>
      <c r="M150" s="42"/>
      <c r="N150" s="42"/>
      <c r="O150" s="42"/>
      <c r="P150" s="42"/>
      <c r="Q150" s="42"/>
      <c r="R150" s="42"/>
      <c r="S150" s="12"/>
    </row>
    <row r="151" spans="1:19" ht="30.6" customHeight="1" x14ac:dyDescent="0.25">
      <c r="A151" s="44">
        <f>'M2 ANNUEL MAQUETTE'!B161</f>
        <v>0</v>
      </c>
      <c r="B151" s="44">
        <f>'M2 ANNUEL MAQUETTE'!C161</f>
        <v>0</v>
      </c>
      <c r="C151" s="43">
        <f>'M2 ANNUEL MAQUETTE'!F161</f>
        <v>0</v>
      </c>
      <c r="D151" s="42"/>
      <c r="E151" s="42"/>
      <c r="F151" s="42"/>
      <c r="G151" s="41"/>
      <c r="H151" s="41"/>
      <c r="I151" s="41"/>
      <c r="J151" s="42"/>
      <c r="K151" s="42"/>
      <c r="L151" s="42"/>
      <c r="M151" s="42"/>
      <c r="N151" s="42"/>
      <c r="O151" s="42"/>
      <c r="P151" s="42"/>
      <c r="Q151" s="42"/>
      <c r="R151" s="42"/>
      <c r="S151" s="12"/>
    </row>
    <row r="152" spans="1:19" ht="30.6" customHeight="1" x14ac:dyDescent="0.25">
      <c r="A152" s="44">
        <f>'M2 ANNUEL MAQUETTE'!B162</f>
        <v>0</v>
      </c>
      <c r="B152" s="44">
        <f>'M2 ANNUEL MAQUETTE'!C162</f>
        <v>0</v>
      </c>
      <c r="C152" s="43">
        <f>'M2 ANNUEL MAQUETTE'!F162</f>
        <v>0</v>
      </c>
      <c r="D152" s="42"/>
      <c r="E152" s="42"/>
      <c r="F152" s="42"/>
      <c r="G152" s="41"/>
      <c r="H152" s="41"/>
      <c r="I152" s="41"/>
      <c r="J152" s="42"/>
      <c r="K152" s="42"/>
      <c r="L152" s="42"/>
      <c r="M152" s="42"/>
      <c r="N152" s="42"/>
      <c r="O152" s="42"/>
      <c r="P152" s="42"/>
      <c r="Q152" s="42"/>
      <c r="R152" s="42"/>
      <c r="S152" s="12"/>
    </row>
    <row r="153" spans="1:19" ht="30.6" customHeight="1" x14ac:dyDescent="0.25">
      <c r="A153" s="44">
        <f>'M2 ANNUEL MAQUETTE'!B163</f>
        <v>0</v>
      </c>
      <c r="B153" s="44">
        <f>'M2 ANNUEL MAQUETTE'!C163</f>
        <v>0</v>
      </c>
      <c r="C153" s="43">
        <f>'M2 ANNUEL MAQUETTE'!F163</f>
        <v>0</v>
      </c>
      <c r="D153" s="42"/>
      <c r="E153" s="42"/>
      <c r="F153" s="42"/>
      <c r="G153" s="41"/>
      <c r="H153" s="41"/>
      <c r="I153" s="41"/>
      <c r="J153" s="42"/>
      <c r="K153" s="42"/>
      <c r="L153" s="42"/>
      <c r="M153" s="42"/>
      <c r="N153" s="42"/>
      <c r="O153" s="42"/>
      <c r="P153" s="42"/>
      <c r="Q153" s="42"/>
      <c r="R153" s="42"/>
      <c r="S153" s="12"/>
    </row>
    <row r="154" spans="1:19" ht="30.6" customHeight="1" x14ac:dyDescent="0.25">
      <c r="A154" s="44">
        <f>'M2 ANNUEL MAQUETTE'!B164</f>
        <v>0</v>
      </c>
      <c r="B154" s="44">
        <f>'M2 ANNUEL MAQUETTE'!C164</f>
        <v>0</v>
      </c>
      <c r="C154" s="43">
        <f>'M2 ANNUEL MAQUETTE'!F164</f>
        <v>0</v>
      </c>
      <c r="D154" s="42"/>
      <c r="E154" s="42"/>
      <c r="F154" s="42"/>
      <c r="G154" s="41"/>
      <c r="H154" s="41"/>
      <c r="I154" s="41"/>
      <c r="J154" s="42"/>
      <c r="K154" s="42"/>
      <c r="L154" s="42"/>
      <c r="M154" s="42"/>
      <c r="N154" s="42"/>
      <c r="O154" s="42"/>
      <c r="P154" s="42"/>
      <c r="Q154" s="42"/>
      <c r="R154" s="42"/>
      <c r="S154" s="12"/>
    </row>
    <row r="155" spans="1:19" ht="30.6" customHeight="1" x14ac:dyDescent="0.25">
      <c r="A155" s="44">
        <f>'M2 ANNUEL MAQUETTE'!B165</f>
        <v>0</v>
      </c>
      <c r="B155" s="44">
        <f>'M2 ANNUEL MAQUETTE'!C165</f>
        <v>0</v>
      </c>
      <c r="C155" s="43">
        <f>'M2 ANNUEL MAQUETTE'!F165</f>
        <v>0</v>
      </c>
      <c r="D155" s="42"/>
      <c r="E155" s="42"/>
      <c r="F155" s="42"/>
      <c r="G155" s="41"/>
      <c r="H155" s="41"/>
      <c r="I155" s="41"/>
      <c r="J155" s="42"/>
      <c r="K155" s="42"/>
      <c r="L155" s="42"/>
      <c r="M155" s="42"/>
      <c r="N155" s="42"/>
      <c r="O155" s="42"/>
      <c r="P155" s="42"/>
      <c r="Q155" s="42"/>
      <c r="R155" s="42"/>
      <c r="S155" s="12"/>
    </row>
    <row r="156" spans="1:19" ht="30.6" customHeight="1" x14ac:dyDescent="0.25">
      <c r="A156" s="44">
        <f>'M2 ANNUEL MAQUETTE'!B166</f>
        <v>0</v>
      </c>
      <c r="B156" s="44">
        <f>'M2 ANNUEL MAQUETTE'!C166</f>
        <v>0</v>
      </c>
      <c r="C156" s="43">
        <f>'M2 ANNUEL MAQUETTE'!F166</f>
        <v>0</v>
      </c>
      <c r="D156" s="42"/>
      <c r="E156" s="42"/>
      <c r="F156" s="42"/>
      <c r="G156" s="41"/>
      <c r="H156" s="41"/>
      <c r="I156" s="41"/>
      <c r="J156" s="42"/>
      <c r="K156" s="42"/>
      <c r="L156" s="42"/>
      <c r="M156" s="42"/>
      <c r="N156" s="42"/>
      <c r="O156" s="42"/>
      <c r="P156" s="42"/>
      <c r="Q156" s="42"/>
      <c r="R156" s="42"/>
      <c r="S156" s="12"/>
    </row>
    <row r="157" spans="1:19" ht="30.6" customHeight="1" x14ac:dyDescent="0.25">
      <c r="A157" s="44">
        <f>'M2 ANNUEL MAQUETTE'!B167</f>
        <v>0</v>
      </c>
      <c r="B157" s="44">
        <f>'M2 ANNUEL MAQUETTE'!C167</f>
        <v>0</v>
      </c>
      <c r="C157" s="43">
        <f>'M2 ANNUEL MAQUETTE'!F167</f>
        <v>0</v>
      </c>
      <c r="D157" s="42"/>
      <c r="E157" s="42"/>
      <c r="F157" s="42"/>
      <c r="G157" s="41"/>
      <c r="H157" s="41"/>
      <c r="I157" s="41"/>
      <c r="J157" s="42"/>
      <c r="K157" s="42"/>
      <c r="L157" s="42"/>
      <c r="M157" s="42"/>
      <c r="N157" s="42"/>
      <c r="O157" s="42"/>
      <c r="P157" s="42"/>
      <c r="Q157" s="42"/>
      <c r="R157" s="42"/>
      <c r="S157" s="12"/>
    </row>
    <row r="158" spans="1:19" ht="30.6" customHeight="1" x14ac:dyDescent="0.25">
      <c r="A158" s="44">
        <f>'M2 ANNUEL MAQUETTE'!B168</f>
        <v>0</v>
      </c>
      <c r="B158" s="44">
        <f>'M2 ANNUEL MAQUETTE'!C168</f>
        <v>0</v>
      </c>
      <c r="C158" s="43">
        <f>'M2 ANNUEL MAQUETTE'!F168</f>
        <v>0</v>
      </c>
      <c r="D158" s="42"/>
      <c r="E158" s="42"/>
      <c r="F158" s="42"/>
      <c r="G158" s="41"/>
      <c r="H158" s="41"/>
      <c r="I158" s="41"/>
      <c r="J158" s="42"/>
      <c r="K158" s="42"/>
      <c r="L158" s="42"/>
      <c r="M158" s="42"/>
      <c r="N158" s="42"/>
      <c r="O158" s="42"/>
      <c r="P158" s="42"/>
      <c r="Q158" s="42"/>
      <c r="R158" s="42"/>
      <c r="S158" s="12"/>
    </row>
    <row r="159" spans="1:19" ht="30.6" customHeight="1" x14ac:dyDescent="0.25">
      <c r="A159" s="44">
        <f>'M2 ANNUEL MAQUETTE'!B169</f>
        <v>0</v>
      </c>
      <c r="B159" s="44">
        <f>'M2 ANNUEL MAQUETTE'!C169</f>
        <v>0</v>
      </c>
      <c r="C159" s="43">
        <f>'M2 ANNUEL MAQUETTE'!F169</f>
        <v>0</v>
      </c>
      <c r="D159" s="42"/>
      <c r="E159" s="42"/>
      <c r="F159" s="42"/>
      <c r="G159" s="41"/>
      <c r="H159" s="41"/>
      <c r="I159" s="41"/>
      <c r="J159" s="42"/>
      <c r="K159" s="42"/>
      <c r="L159" s="42"/>
      <c r="M159" s="42"/>
      <c r="N159" s="42"/>
      <c r="O159" s="42"/>
      <c r="P159" s="42"/>
      <c r="Q159" s="42"/>
      <c r="R159" s="42"/>
      <c r="S159" s="12"/>
    </row>
    <row r="160" spans="1:19" ht="30.6" customHeight="1" x14ac:dyDescent="0.25">
      <c r="A160" s="44">
        <f>'M2 ANNUEL MAQUETTE'!B170</f>
        <v>0</v>
      </c>
      <c r="B160" s="44">
        <f>'M2 ANNUEL MAQUETTE'!C170</f>
        <v>0</v>
      </c>
      <c r="C160" s="43">
        <f>'M2 ANNUEL MAQUETTE'!F170</f>
        <v>0</v>
      </c>
      <c r="D160" s="42"/>
      <c r="E160" s="42"/>
      <c r="F160" s="42"/>
      <c r="G160" s="41"/>
      <c r="H160" s="41"/>
      <c r="I160" s="41"/>
      <c r="J160" s="42"/>
      <c r="K160" s="42"/>
      <c r="L160" s="42"/>
      <c r="M160" s="42"/>
      <c r="N160" s="42"/>
      <c r="O160" s="42"/>
      <c r="P160" s="42"/>
      <c r="Q160" s="42"/>
      <c r="R160" s="42"/>
      <c r="S160" s="12"/>
    </row>
    <row r="161" spans="1:19" ht="30.6" customHeight="1" x14ac:dyDescent="0.25">
      <c r="A161" s="44">
        <f>'M2 ANNUEL MAQUETTE'!B171</f>
        <v>0</v>
      </c>
      <c r="B161" s="44">
        <f>'M2 ANNUEL MAQUETTE'!C171</f>
        <v>0</v>
      </c>
      <c r="C161" s="43">
        <f>'M2 ANNUEL MAQUETTE'!F171</f>
        <v>0</v>
      </c>
      <c r="D161" s="42"/>
      <c r="E161" s="42"/>
      <c r="F161" s="42"/>
      <c r="G161" s="41"/>
      <c r="H161" s="41"/>
      <c r="I161" s="41"/>
      <c r="J161" s="42"/>
      <c r="K161" s="42"/>
      <c r="L161" s="42"/>
      <c r="M161" s="42"/>
      <c r="N161" s="42"/>
      <c r="O161" s="42"/>
      <c r="P161" s="42"/>
      <c r="Q161" s="42"/>
      <c r="R161" s="42"/>
      <c r="S161" s="12"/>
    </row>
    <row r="162" spans="1:19" ht="30.6" customHeight="1" x14ac:dyDescent="0.25">
      <c r="A162" s="44">
        <f>'M2 ANNUEL MAQUETTE'!B172</f>
        <v>0</v>
      </c>
      <c r="B162" s="44">
        <f>'M2 ANNUEL MAQUETTE'!C172</f>
        <v>0</v>
      </c>
      <c r="C162" s="43">
        <f>'M2 ANNUEL MAQUETTE'!F172</f>
        <v>0</v>
      </c>
      <c r="D162" s="42"/>
      <c r="E162" s="42"/>
      <c r="F162" s="42"/>
      <c r="G162" s="41"/>
      <c r="H162" s="41"/>
      <c r="I162" s="41"/>
      <c r="J162" s="42"/>
      <c r="K162" s="42"/>
      <c r="L162" s="42"/>
      <c r="M162" s="42"/>
      <c r="N162" s="42"/>
      <c r="O162" s="42"/>
      <c r="P162" s="42"/>
      <c r="Q162" s="42"/>
      <c r="R162" s="42"/>
      <c r="S162" s="12"/>
    </row>
    <row r="163" spans="1:19" ht="30.6" customHeight="1" x14ac:dyDescent="0.25">
      <c r="A163" s="44">
        <f>'M2 ANNUEL MAQUETTE'!B173</f>
        <v>0</v>
      </c>
      <c r="B163" s="44">
        <f>'M2 ANNUEL MAQUETTE'!C173</f>
        <v>0</v>
      </c>
      <c r="C163" s="43">
        <f>'M2 ANNUEL MAQUETTE'!F173</f>
        <v>0</v>
      </c>
      <c r="D163" s="42"/>
      <c r="E163" s="42"/>
      <c r="F163" s="42"/>
      <c r="G163" s="41"/>
      <c r="H163" s="41"/>
      <c r="I163" s="41"/>
      <c r="J163" s="42"/>
      <c r="K163" s="42"/>
      <c r="L163" s="42"/>
      <c r="M163" s="42"/>
      <c r="N163" s="42"/>
      <c r="O163" s="42"/>
      <c r="P163" s="42"/>
      <c r="Q163" s="42"/>
      <c r="R163" s="42"/>
      <c r="S163" s="12"/>
    </row>
    <row r="164" spans="1:19" ht="30.6" customHeight="1" x14ac:dyDescent="0.25">
      <c r="A164" s="44">
        <f>'M2 ANNUEL MAQUETTE'!B174</f>
        <v>0</v>
      </c>
      <c r="B164" s="44">
        <f>'M2 ANNUEL MAQUETTE'!C174</f>
        <v>0</v>
      </c>
      <c r="C164" s="43">
        <f>'M2 ANNUEL MAQUETTE'!F174</f>
        <v>0</v>
      </c>
      <c r="D164" s="42"/>
      <c r="E164" s="42"/>
      <c r="F164" s="42"/>
      <c r="G164" s="41"/>
      <c r="H164" s="41"/>
      <c r="I164" s="41"/>
      <c r="J164" s="42"/>
      <c r="K164" s="42"/>
      <c r="L164" s="42"/>
      <c r="M164" s="42"/>
      <c r="N164" s="42"/>
      <c r="O164" s="42"/>
      <c r="P164" s="42"/>
      <c r="Q164" s="42"/>
      <c r="R164" s="42"/>
      <c r="S164" s="12"/>
    </row>
    <row r="165" spans="1:19" ht="30.6" customHeight="1" x14ac:dyDescent="0.25">
      <c r="A165" s="44">
        <f>'M2 ANNUEL MAQUETTE'!B175</f>
        <v>0</v>
      </c>
      <c r="B165" s="44">
        <f>'M2 ANNUEL MAQUETTE'!C175</f>
        <v>0</v>
      </c>
      <c r="C165" s="43">
        <f>'M2 ANNUEL MAQUETTE'!F175</f>
        <v>0</v>
      </c>
      <c r="D165" s="42"/>
      <c r="E165" s="42"/>
      <c r="F165" s="42"/>
      <c r="G165" s="41"/>
      <c r="H165" s="41"/>
      <c r="I165" s="41"/>
      <c r="J165" s="42"/>
      <c r="K165" s="42"/>
      <c r="L165" s="42"/>
      <c r="M165" s="42"/>
      <c r="N165" s="42"/>
      <c r="O165" s="42"/>
      <c r="P165" s="42"/>
      <c r="Q165" s="42"/>
      <c r="R165" s="42"/>
      <c r="S165" s="12"/>
    </row>
    <row r="166" spans="1:19" ht="30.6" customHeight="1" x14ac:dyDescent="0.25">
      <c r="A166" s="44">
        <f>'M2 ANNUEL MAQUETTE'!B176</f>
        <v>0</v>
      </c>
      <c r="B166" s="44">
        <f>'M2 ANNUEL MAQUETTE'!C176</f>
        <v>0</v>
      </c>
      <c r="C166" s="43">
        <f>'M2 ANNUEL MAQUETTE'!F176</f>
        <v>0</v>
      </c>
      <c r="D166" s="42"/>
      <c r="E166" s="42"/>
      <c r="F166" s="42"/>
      <c r="G166" s="41"/>
      <c r="H166" s="41"/>
      <c r="I166" s="41"/>
      <c r="J166" s="42"/>
      <c r="K166" s="42"/>
      <c r="L166" s="42"/>
      <c r="M166" s="42"/>
      <c r="N166" s="42"/>
      <c r="O166" s="42"/>
      <c r="P166" s="42"/>
      <c r="Q166" s="42"/>
      <c r="R166" s="42"/>
      <c r="S166" s="12"/>
    </row>
    <row r="167" spans="1:19" ht="30.6" customHeight="1" x14ac:dyDescent="0.25">
      <c r="A167" s="44">
        <f>'M2 ANNUEL MAQUETTE'!B177</f>
        <v>0</v>
      </c>
      <c r="B167" s="44">
        <f>'M2 ANNUEL MAQUETTE'!C177</f>
        <v>0</v>
      </c>
      <c r="C167" s="43">
        <f>'M2 ANNUEL MAQUETTE'!F177</f>
        <v>0</v>
      </c>
      <c r="D167" s="42"/>
      <c r="E167" s="42"/>
      <c r="F167" s="42"/>
      <c r="G167" s="41"/>
      <c r="H167" s="41"/>
      <c r="I167" s="41"/>
      <c r="J167" s="42"/>
      <c r="K167" s="42"/>
      <c r="L167" s="42"/>
      <c r="M167" s="42"/>
      <c r="N167" s="42"/>
      <c r="O167" s="42"/>
      <c r="P167" s="42"/>
      <c r="Q167" s="42"/>
      <c r="R167" s="42"/>
      <c r="S167" s="12"/>
    </row>
    <row r="168" spans="1:19" ht="30.6" customHeight="1" x14ac:dyDescent="0.25">
      <c r="A168" s="44">
        <f>'M2 ANNUEL MAQUETTE'!B178</f>
        <v>0</v>
      </c>
      <c r="B168" s="44">
        <f>'M2 ANNUEL MAQUETTE'!C178</f>
        <v>0</v>
      </c>
      <c r="C168" s="43">
        <f>'M2 ANNUEL MAQUETTE'!F178</f>
        <v>0</v>
      </c>
      <c r="D168" s="42"/>
      <c r="E168" s="42"/>
      <c r="F168" s="42"/>
      <c r="G168" s="41"/>
      <c r="H168" s="41"/>
      <c r="I168" s="41"/>
      <c r="J168" s="42"/>
      <c r="K168" s="42"/>
      <c r="L168" s="42"/>
      <c r="M168" s="42"/>
      <c r="N168" s="42"/>
      <c r="O168" s="42"/>
      <c r="P168" s="42"/>
      <c r="Q168" s="42"/>
      <c r="R168" s="42"/>
      <c r="S168" s="12"/>
    </row>
    <row r="169" spans="1:19" ht="30.6" customHeight="1" x14ac:dyDescent="0.25">
      <c r="A169" s="44">
        <f>'M2 ANNUEL MAQUETTE'!B179</f>
        <v>0</v>
      </c>
      <c r="B169" s="44">
        <f>'M2 ANNUEL MAQUETTE'!C179</f>
        <v>0</v>
      </c>
      <c r="C169" s="43">
        <f>'M2 ANNUEL MAQUETTE'!F179</f>
        <v>0</v>
      </c>
      <c r="D169" s="42"/>
      <c r="E169" s="42"/>
      <c r="F169" s="42"/>
      <c r="G169" s="41"/>
      <c r="H169" s="41"/>
      <c r="I169" s="41"/>
      <c r="J169" s="42"/>
      <c r="K169" s="42"/>
      <c r="L169" s="42"/>
      <c r="M169" s="42"/>
      <c r="N169" s="42"/>
      <c r="O169" s="42"/>
      <c r="P169" s="42"/>
      <c r="Q169" s="42"/>
      <c r="R169" s="42"/>
      <c r="S169" s="12"/>
    </row>
    <row r="170" spans="1:19" ht="30.6" customHeight="1" x14ac:dyDescent="0.25">
      <c r="A170" s="44">
        <f>'M2 ANNUEL MAQUETTE'!B180</f>
        <v>0</v>
      </c>
      <c r="B170" s="44">
        <f>'M2 ANNUEL MAQUETTE'!C180</f>
        <v>0</v>
      </c>
      <c r="C170" s="43">
        <f>'M2 ANNUEL MAQUETTE'!F180</f>
        <v>0</v>
      </c>
      <c r="D170" s="42"/>
      <c r="E170" s="42"/>
      <c r="F170" s="42"/>
      <c r="G170" s="41"/>
      <c r="H170" s="41"/>
      <c r="I170" s="41"/>
      <c r="J170" s="42"/>
      <c r="K170" s="42"/>
      <c r="L170" s="42"/>
      <c r="M170" s="42"/>
      <c r="N170" s="42"/>
      <c r="O170" s="42"/>
      <c r="P170" s="42"/>
      <c r="Q170" s="42"/>
      <c r="R170" s="42"/>
      <c r="S170" s="12"/>
    </row>
    <row r="171" spans="1:19" ht="30.6" customHeight="1" x14ac:dyDescent="0.25">
      <c r="A171" s="44">
        <f>'M2 ANNUEL MAQUETTE'!B181</f>
        <v>0</v>
      </c>
      <c r="B171" s="44">
        <f>'M2 ANNUEL MAQUETTE'!C181</f>
        <v>0</v>
      </c>
      <c r="C171" s="43">
        <f>'M2 ANNUEL MAQUETTE'!F181</f>
        <v>0</v>
      </c>
      <c r="D171" s="42"/>
      <c r="E171" s="42"/>
      <c r="F171" s="42"/>
      <c r="G171" s="41"/>
      <c r="H171" s="41"/>
      <c r="I171" s="41"/>
      <c r="J171" s="42"/>
      <c r="K171" s="42"/>
      <c r="L171" s="42"/>
      <c r="M171" s="42"/>
      <c r="N171" s="42"/>
      <c r="O171" s="42"/>
      <c r="P171" s="42"/>
      <c r="Q171" s="42"/>
      <c r="R171" s="42"/>
      <c r="S171" s="12"/>
    </row>
    <row r="172" spans="1:19" ht="30.6" customHeight="1" x14ac:dyDescent="0.25">
      <c r="A172" s="44">
        <f>'M2 ANNUEL MAQUETTE'!B182</f>
        <v>0</v>
      </c>
      <c r="B172" s="44">
        <f>'M2 ANNUEL MAQUETTE'!C182</f>
        <v>0</v>
      </c>
      <c r="C172" s="43">
        <f>'M2 ANNUEL MAQUETTE'!F182</f>
        <v>0</v>
      </c>
      <c r="D172" s="42"/>
      <c r="E172" s="42"/>
      <c r="F172" s="42"/>
      <c r="G172" s="41"/>
      <c r="H172" s="41"/>
      <c r="I172" s="41"/>
      <c r="J172" s="42"/>
      <c r="K172" s="42"/>
      <c r="L172" s="42"/>
      <c r="M172" s="42"/>
      <c r="N172" s="42"/>
      <c r="O172" s="42"/>
      <c r="P172" s="42"/>
      <c r="Q172" s="42"/>
      <c r="R172" s="42"/>
      <c r="S172" s="12"/>
    </row>
    <row r="173" spans="1:19" ht="30.6" customHeight="1" x14ac:dyDescent="0.25">
      <c r="A173" s="44">
        <f>'M2 ANNUEL MAQUETTE'!B183</f>
        <v>0</v>
      </c>
      <c r="B173" s="44">
        <f>'M2 ANNUEL MAQUETTE'!C183</f>
        <v>0</v>
      </c>
      <c r="C173" s="43">
        <f>'M2 ANNUEL MAQUETTE'!F183</f>
        <v>0</v>
      </c>
      <c r="D173" s="42"/>
      <c r="E173" s="42"/>
      <c r="F173" s="42"/>
      <c r="G173" s="41"/>
      <c r="H173" s="41"/>
      <c r="I173" s="41"/>
      <c r="J173" s="42"/>
      <c r="K173" s="42"/>
      <c r="L173" s="42"/>
      <c r="M173" s="42"/>
      <c r="N173" s="42"/>
      <c r="O173" s="42"/>
      <c r="P173" s="42"/>
      <c r="Q173" s="42"/>
      <c r="R173" s="42"/>
      <c r="S173" s="12"/>
    </row>
    <row r="174" spans="1:19" ht="30.6" customHeight="1" x14ac:dyDescent="0.25">
      <c r="A174" s="44">
        <f>'M2 ANNUEL MAQUETTE'!B184</f>
        <v>0</v>
      </c>
      <c r="B174" s="44">
        <f>'M2 ANNUEL MAQUETTE'!C184</f>
        <v>0</v>
      </c>
      <c r="C174" s="43">
        <f>'M2 ANNUEL MAQUETTE'!F184</f>
        <v>0</v>
      </c>
      <c r="D174" s="42"/>
      <c r="E174" s="42"/>
      <c r="F174" s="42"/>
      <c r="G174" s="41"/>
      <c r="H174" s="41"/>
      <c r="I174" s="41"/>
      <c r="J174" s="42"/>
      <c r="K174" s="42"/>
      <c r="L174" s="42"/>
      <c r="M174" s="42"/>
      <c r="N174" s="42"/>
      <c r="O174" s="42"/>
      <c r="P174" s="42"/>
      <c r="Q174" s="42"/>
      <c r="R174" s="42"/>
      <c r="S174" s="12"/>
    </row>
    <row r="175" spans="1:19" ht="30.6" customHeight="1" x14ac:dyDescent="0.25">
      <c r="A175" s="44">
        <f>'M2 ANNUEL MAQUETTE'!B185</f>
        <v>0</v>
      </c>
      <c r="B175" s="44">
        <f>'M2 ANNUEL MAQUETTE'!C185</f>
        <v>0</v>
      </c>
      <c r="C175" s="43">
        <f>'M2 ANNUEL MAQUETTE'!F185</f>
        <v>0</v>
      </c>
      <c r="D175" s="42"/>
      <c r="E175" s="42"/>
      <c r="F175" s="42"/>
      <c r="G175" s="41"/>
      <c r="H175" s="41"/>
      <c r="I175" s="41"/>
      <c r="J175" s="42"/>
      <c r="K175" s="42"/>
      <c r="L175" s="42"/>
      <c r="M175" s="42"/>
      <c r="N175" s="42"/>
      <c r="O175" s="42"/>
      <c r="P175" s="42"/>
      <c r="Q175" s="42"/>
      <c r="R175" s="42"/>
      <c r="S175" s="12"/>
    </row>
    <row r="176" spans="1:19" ht="30.6" customHeight="1" x14ac:dyDescent="0.25">
      <c r="A176" s="44">
        <f>'M2 ANNUEL MAQUETTE'!B186</f>
        <v>0</v>
      </c>
      <c r="B176" s="44">
        <f>'M2 ANNUEL MAQUETTE'!C186</f>
        <v>0</v>
      </c>
      <c r="C176" s="43">
        <f>'M2 ANNUEL MAQUETTE'!F186</f>
        <v>0</v>
      </c>
      <c r="D176" s="42"/>
      <c r="E176" s="42"/>
      <c r="F176" s="42"/>
      <c r="G176" s="41"/>
      <c r="H176" s="41"/>
      <c r="I176" s="41"/>
      <c r="J176" s="42"/>
      <c r="K176" s="42"/>
      <c r="L176" s="42"/>
      <c r="M176" s="42"/>
      <c r="N176" s="42"/>
      <c r="O176" s="42"/>
      <c r="P176" s="42"/>
      <c r="Q176" s="42"/>
      <c r="R176" s="42"/>
      <c r="S176" s="12"/>
    </row>
    <row r="177" spans="1:19" ht="30.6" customHeight="1" x14ac:dyDescent="0.25">
      <c r="A177" s="44">
        <f>'M2 ANNUEL MAQUETTE'!B187</f>
        <v>0</v>
      </c>
      <c r="B177" s="44">
        <f>'M2 ANNUEL MAQUETTE'!C187</f>
        <v>0</v>
      </c>
      <c r="C177" s="43">
        <f>'M2 ANNUEL MAQUETTE'!F187</f>
        <v>0</v>
      </c>
      <c r="D177" s="42"/>
      <c r="E177" s="42"/>
      <c r="F177" s="42"/>
      <c r="G177" s="41"/>
      <c r="H177" s="41"/>
      <c r="I177" s="41"/>
      <c r="J177" s="42"/>
      <c r="K177" s="42"/>
      <c r="L177" s="42"/>
      <c r="M177" s="42"/>
      <c r="N177" s="42"/>
      <c r="O177" s="42"/>
      <c r="P177" s="42"/>
      <c r="Q177" s="42"/>
      <c r="R177" s="42"/>
      <c r="S177" s="12"/>
    </row>
    <row r="178" spans="1:19" ht="30.6" customHeight="1" x14ac:dyDescent="0.25">
      <c r="A178" s="44">
        <f>'M2 ANNUEL MAQUETTE'!B188</f>
        <v>0</v>
      </c>
      <c r="B178" s="44">
        <f>'M2 ANNUEL MAQUETTE'!C188</f>
        <v>0</v>
      </c>
      <c r="C178" s="43">
        <f>'M2 ANNUEL MAQUETTE'!F188</f>
        <v>0</v>
      </c>
      <c r="D178" s="42"/>
      <c r="E178" s="42"/>
      <c r="F178" s="42"/>
      <c r="G178" s="41"/>
      <c r="H178" s="41"/>
      <c r="I178" s="41"/>
      <c r="J178" s="42"/>
      <c r="K178" s="42"/>
      <c r="L178" s="42"/>
      <c r="M178" s="42"/>
      <c r="N178" s="42"/>
      <c r="O178" s="42"/>
      <c r="P178" s="42"/>
      <c r="Q178" s="42"/>
      <c r="R178" s="42"/>
      <c r="S178" s="12"/>
    </row>
    <row r="179" spans="1:19" ht="30.6" customHeight="1" x14ac:dyDescent="0.25">
      <c r="A179" s="44">
        <f>'M2 ANNUEL MAQUETTE'!B189</f>
        <v>0</v>
      </c>
      <c r="B179" s="44">
        <f>'M2 ANNUEL MAQUETTE'!C189</f>
        <v>0</v>
      </c>
      <c r="C179" s="43">
        <f>'M2 ANNUEL MAQUETTE'!F189</f>
        <v>0</v>
      </c>
      <c r="D179" s="42"/>
      <c r="E179" s="42"/>
      <c r="F179" s="42"/>
      <c r="G179" s="41"/>
      <c r="H179" s="41"/>
      <c r="I179" s="41"/>
      <c r="J179" s="42"/>
      <c r="K179" s="42"/>
      <c r="L179" s="42"/>
      <c r="M179" s="42"/>
      <c r="N179" s="42"/>
      <c r="O179" s="42"/>
      <c r="P179" s="42"/>
      <c r="Q179" s="42"/>
      <c r="R179" s="42"/>
      <c r="S179" s="12"/>
    </row>
    <row r="180" spans="1:19" ht="30.6" customHeight="1" x14ac:dyDescent="0.25">
      <c r="A180" s="44">
        <f>'M2 ANNUEL MAQUETTE'!B190</f>
        <v>0</v>
      </c>
      <c r="B180" s="44">
        <f>'M2 ANNUEL MAQUETTE'!C190</f>
        <v>0</v>
      </c>
      <c r="C180" s="43">
        <f>'M2 ANNUEL MAQUETTE'!F190</f>
        <v>0</v>
      </c>
      <c r="D180" s="42"/>
      <c r="E180" s="42"/>
      <c r="F180" s="42"/>
      <c r="G180" s="41"/>
      <c r="H180" s="41"/>
      <c r="I180" s="41"/>
      <c r="J180" s="42"/>
      <c r="K180" s="42"/>
      <c r="L180" s="42"/>
      <c r="M180" s="42"/>
      <c r="N180" s="42"/>
      <c r="O180" s="42"/>
      <c r="P180" s="42"/>
      <c r="Q180" s="42"/>
      <c r="R180" s="42"/>
      <c r="S180" s="12"/>
    </row>
    <row r="181" spans="1:19" ht="30.6" customHeight="1" x14ac:dyDescent="0.25">
      <c r="A181" s="44">
        <f>'M2 ANNUEL MAQUETTE'!B191</f>
        <v>0</v>
      </c>
      <c r="B181" s="44">
        <f>'M2 ANNUEL MAQUETTE'!C191</f>
        <v>0</v>
      </c>
      <c r="C181" s="43">
        <f>'M2 ANNUEL MAQUETTE'!F191</f>
        <v>0</v>
      </c>
      <c r="D181" s="42"/>
      <c r="E181" s="42"/>
      <c r="F181" s="42"/>
      <c r="G181" s="41"/>
      <c r="H181" s="41"/>
      <c r="I181" s="41"/>
      <c r="J181" s="42"/>
      <c r="K181" s="42"/>
      <c r="L181" s="42"/>
      <c r="M181" s="42"/>
      <c r="N181" s="42"/>
      <c r="O181" s="42"/>
      <c r="P181" s="42"/>
      <c r="Q181" s="42"/>
      <c r="R181" s="42"/>
      <c r="S181" s="12"/>
    </row>
    <row r="182" spans="1:19" ht="30.6" customHeight="1" x14ac:dyDescent="0.25">
      <c r="A182" s="44">
        <f>'M2 ANNUEL MAQUETTE'!B192</f>
        <v>0</v>
      </c>
      <c r="B182" s="44">
        <f>'M2 ANNUEL MAQUETTE'!C192</f>
        <v>0</v>
      </c>
      <c r="C182" s="43">
        <f>'M2 ANNUEL MAQUETTE'!F192</f>
        <v>0</v>
      </c>
      <c r="D182" s="42"/>
      <c r="E182" s="42"/>
      <c r="F182" s="42"/>
      <c r="G182" s="41"/>
      <c r="H182" s="41"/>
      <c r="I182" s="41"/>
      <c r="J182" s="42"/>
      <c r="K182" s="42"/>
      <c r="L182" s="42"/>
      <c r="M182" s="42"/>
      <c r="N182" s="42"/>
      <c r="O182" s="42"/>
      <c r="P182" s="42"/>
      <c r="Q182" s="42"/>
      <c r="R182" s="42"/>
      <c r="S182" s="12"/>
    </row>
    <row r="183" spans="1:19" ht="30.6" customHeight="1" x14ac:dyDescent="0.25">
      <c r="A183" s="44">
        <f>'M2 ANNUEL MAQUETTE'!B193</f>
        <v>0</v>
      </c>
      <c r="B183" s="44">
        <f>'M2 ANNUEL MAQUETTE'!C193</f>
        <v>0</v>
      </c>
      <c r="C183" s="43">
        <f>'M2 ANNUEL MAQUETTE'!F193</f>
        <v>0</v>
      </c>
      <c r="D183" s="42"/>
      <c r="E183" s="42"/>
      <c r="F183" s="42"/>
      <c r="G183" s="41"/>
      <c r="H183" s="41"/>
      <c r="I183" s="41"/>
      <c r="J183" s="42"/>
      <c r="K183" s="42"/>
      <c r="L183" s="42"/>
      <c r="M183" s="42"/>
      <c r="N183" s="42"/>
      <c r="O183" s="42"/>
      <c r="P183" s="42"/>
      <c r="Q183" s="42"/>
      <c r="R183" s="42"/>
      <c r="S183" s="12"/>
    </row>
    <row r="184" spans="1:19" ht="30.6" customHeight="1" x14ac:dyDescent="0.25">
      <c r="A184" s="44">
        <f>'M2 ANNUEL MAQUETTE'!B194</f>
        <v>0</v>
      </c>
      <c r="B184" s="44">
        <f>'M2 ANNUEL MAQUETTE'!C194</f>
        <v>0</v>
      </c>
      <c r="C184" s="43">
        <f>'M2 ANNUEL MAQUETTE'!F194</f>
        <v>0</v>
      </c>
      <c r="D184" s="42"/>
      <c r="E184" s="42"/>
      <c r="F184" s="42"/>
      <c r="G184" s="41"/>
      <c r="H184" s="41"/>
      <c r="I184" s="41"/>
      <c r="J184" s="42"/>
      <c r="K184" s="42"/>
      <c r="L184" s="42"/>
      <c r="M184" s="42"/>
      <c r="N184" s="42"/>
      <c r="O184" s="42"/>
      <c r="P184" s="42"/>
      <c r="Q184" s="42"/>
      <c r="R184" s="42"/>
      <c r="S184" s="12"/>
    </row>
    <row r="185" spans="1:19" ht="30.6" customHeight="1" x14ac:dyDescent="0.25">
      <c r="A185" s="44">
        <f>'M2 ANNUEL MAQUETTE'!B195</f>
        <v>0</v>
      </c>
      <c r="B185" s="44">
        <f>'M2 ANNUEL MAQUETTE'!C195</f>
        <v>0</v>
      </c>
      <c r="C185" s="43">
        <f>'M2 ANNUEL MAQUETTE'!F195</f>
        <v>0</v>
      </c>
      <c r="D185" s="42"/>
      <c r="E185" s="42"/>
      <c r="F185" s="42"/>
      <c r="G185" s="41"/>
      <c r="H185" s="41"/>
      <c r="I185" s="41"/>
      <c r="J185" s="42"/>
      <c r="K185" s="42"/>
      <c r="L185" s="42"/>
      <c r="M185" s="42"/>
      <c r="N185" s="42"/>
      <c r="O185" s="42"/>
      <c r="P185" s="42"/>
      <c r="Q185" s="42"/>
      <c r="R185" s="42"/>
      <c r="S185" s="12"/>
    </row>
    <row r="186" spans="1:19" ht="30.6" customHeight="1" x14ac:dyDescent="0.25">
      <c r="A186" s="44">
        <f>'M2 ANNUEL MAQUETTE'!B196</f>
        <v>0</v>
      </c>
      <c r="B186" s="44">
        <f>'M2 ANNUEL MAQUETTE'!C196</f>
        <v>0</v>
      </c>
      <c r="C186" s="43">
        <f>'M2 ANNUEL MAQUETTE'!F196</f>
        <v>0</v>
      </c>
      <c r="D186" s="42"/>
      <c r="E186" s="42"/>
      <c r="F186" s="42"/>
      <c r="G186" s="41"/>
      <c r="H186" s="41"/>
      <c r="I186" s="41"/>
      <c r="J186" s="42"/>
      <c r="K186" s="42"/>
      <c r="L186" s="42"/>
      <c r="M186" s="42"/>
      <c r="N186" s="42"/>
      <c r="O186" s="42"/>
      <c r="P186" s="42"/>
      <c r="Q186" s="42"/>
      <c r="R186" s="42"/>
      <c r="S186" s="12"/>
    </row>
    <row r="187" spans="1:19" ht="30.6" customHeight="1" x14ac:dyDescent="0.25">
      <c r="A187" s="44">
        <f>'M2 ANNUEL MAQUETTE'!B197</f>
        <v>0</v>
      </c>
      <c r="B187" s="44">
        <f>'M2 ANNUEL MAQUETTE'!C197</f>
        <v>0</v>
      </c>
      <c r="C187" s="43">
        <f>'M2 ANNUEL MAQUETTE'!F197</f>
        <v>0</v>
      </c>
      <c r="D187" s="42"/>
      <c r="E187" s="42"/>
      <c r="F187" s="42"/>
      <c r="G187" s="41"/>
      <c r="H187" s="41"/>
      <c r="I187" s="41"/>
      <c r="J187" s="42"/>
      <c r="K187" s="42"/>
      <c r="L187" s="42"/>
      <c r="M187" s="42"/>
      <c r="N187" s="42"/>
      <c r="O187" s="42"/>
      <c r="P187" s="42"/>
      <c r="Q187" s="42"/>
      <c r="R187" s="42"/>
      <c r="S187" s="12"/>
    </row>
    <row r="188" spans="1:19" ht="30.6" customHeight="1" x14ac:dyDescent="0.25">
      <c r="A188" s="44">
        <f>'M2 ANNUEL MAQUETTE'!B198</f>
        <v>0</v>
      </c>
      <c r="B188" s="44">
        <f>'M2 ANNUEL MAQUETTE'!C198</f>
        <v>0</v>
      </c>
      <c r="C188" s="43">
        <f>'M2 ANNUEL MAQUETTE'!F198</f>
        <v>0</v>
      </c>
      <c r="D188" s="42"/>
      <c r="E188" s="42"/>
      <c r="F188" s="42"/>
      <c r="G188" s="41"/>
      <c r="H188" s="41"/>
      <c r="I188" s="41"/>
      <c r="J188" s="42"/>
      <c r="K188" s="42"/>
      <c r="L188" s="42"/>
      <c r="M188" s="42"/>
      <c r="N188" s="42"/>
      <c r="O188" s="42"/>
      <c r="P188" s="42"/>
      <c r="Q188" s="42"/>
      <c r="R188" s="42"/>
      <c r="S188" s="12"/>
    </row>
    <row r="189" spans="1:19" ht="30.6" customHeight="1" x14ac:dyDescent="0.25">
      <c r="A189" s="44">
        <f>'M2 ANNUEL MAQUETTE'!B199</f>
        <v>0</v>
      </c>
      <c r="B189" s="44">
        <f>'M2 ANNUEL MAQUETTE'!C199</f>
        <v>0</v>
      </c>
      <c r="C189" s="43">
        <f>'M2 ANNUEL MAQUETTE'!F199</f>
        <v>0</v>
      </c>
      <c r="D189" s="42"/>
      <c r="E189" s="42"/>
      <c r="F189" s="42"/>
      <c r="G189" s="41"/>
      <c r="H189" s="41"/>
      <c r="I189" s="41"/>
      <c r="J189" s="42"/>
      <c r="K189" s="42"/>
      <c r="L189" s="42"/>
      <c r="M189" s="42"/>
      <c r="N189" s="42"/>
      <c r="O189" s="42"/>
      <c r="P189" s="42"/>
      <c r="Q189" s="42"/>
      <c r="R189" s="42"/>
      <c r="S189" s="12"/>
    </row>
    <row r="190" spans="1:19" ht="30.6" customHeight="1" x14ac:dyDescent="0.25">
      <c r="A190" s="44">
        <f>'M2 ANNUEL MAQUETTE'!B200</f>
        <v>0</v>
      </c>
      <c r="B190" s="44">
        <f>'M2 ANNUEL MAQUETTE'!C200</f>
        <v>0</v>
      </c>
      <c r="C190" s="43">
        <f>'M2 ANNUEL MAQUETTE'!F200</f>
        <v>0</v>
      </c>
      <c r="D190" s="42"/>
      <c r="E190" s="42"/>
      <c r="F190" s="42"/>
      <c r="G190" s="41"/>
      <c r="H190" s="41"/>
      <c r="I190" s="41"/>
      <c r="J190" s="42"/>
      <c r="K190" s="42"/>
      <c r="L190" s="42"/>
      <c r="M190" s="42"/>
      <c r="N190" s="42"/>
      <c r="O190" s="42"/>
      <c r="P190" s="42"/>
      <c r="Q190" s="42"/>
      <c r="R190" s="42"/>
      <c r="S190" s="12"/>
    </row>
    <row r="191" spans="1:19" ht="30.6" customHeight="1" x14ac:dyDescent="0.25">
      <c r="A191" s="44">
        <f>'M2 ANNUEL MAQUETTE'!B201</f>
        <v>0</v>
      </c>
      <c r="B191" s="44">
        <f>'M2 ANNUEL MAQUETTE'!C201</f>
        <v>0</v>
      </c>
      <c r="C191" s="43">
        <f>'M2 ANNUEL MAQUETTE'!F201</f>
        <v>0</v>
      </c>
      <c r="D191" s="42"/>
      <c r="E191" s="42"/>
      <c r="F191" s="42"/>
      <c r="G191" s="41"/>
      <c r="H191" s="41"/>
      <c r="I191" s="41"/>
      <c r="J191" s="42"/>
      <c r="K191" s="42"/>
      <c r="L191" s="42"/>
      <c r="M191" s="42"/>
      <c r="N191" s="42"/>
      <c r="O191" s="42"/>
      <c r="P191" s="42"/>
      <c r="Q191" s="42"/>
      <c r="R191" s="42"/>
      <c r="S191" s="12"/>
    </row>
    <row r="192" spans="1:19" ht="30.6" customHeight="1" x14ac:dyDescent="0.25">
      <c r="A192" s="44">
        <f>'M2 ANNUEL MAQUETTE'!B202</f>
        <v>0</v>
      </c>
      <c r="B192" s="44">
        <f>'M2 ANNUEL MAQUETTE'!C202</f>
        <v>0</v>
      </c>
      <c r="C192" s="43">
        <f>'M2 ANNUEL MAQUETTE'!F202</f>
        <v>0</v>
      </c>
      <c r="D192" s="42"/>
      <c r="E192" s="42"/>
      <c r="F192" s="42"/>
      <c r="G192" s="41"/>
      <c r="H192" s="41"/>
      <c r="I192" s="41"/>
      <c r="J192" s="42"/>
      <c r="K192" s="42"/>
      <c r="L192" s="42"/>
      <c r="M192" s="42"/>
      <c r="N192" s="42"/>
      <c r="O192" s="42"/>
      <c r="P192" s="42"/>
      <c r="Q192" s="42"/>
      <c r="R192" s="42"/>
      <c r="S192" s="12"/>
    </row>
    <row r="193" spans="1:19" ht="30.6" customHeight="1" x14ac:dyDescent="0.25">
      <c r="A193" s="44">
        <f>'M2 ANNUEL MAQUETTE'!B203</f>
        <v>0</v>
      </c>
      <c r="B193" s="44">
        <f>'M2 ANNUEL MAQUETTE'!C203</f>
        <v>0</v>
      </c>
      <c r="C193" s="43">
        <f>'M2 ANNUEL MAQUETTE'!F203</f>
        <v>0</v>
      </c>
      <c r="D193" s="42"/>
      <c r="E193" s="42"/>
      <c r="F193" s="42"/>
      <c r="G193" s="41"/>
      <c r="H193" s="41"/>
      <c r="I193" s="41"/>
      <c r="J193" s="42"/>
      <c r="K193" s="42"/>
      <c r="L193" s="42"/>
      <c r="M193" s="42"/>
      <c r="N193" s="42"/>
      <c r="O193" s="42"/>
      <c r="P193" s="42"/>
      <c r="Q193" s="42"/>
      <c r="R193" s="42"/>
      <c r="S193" s="12"/>
    </row>
    <row r="194" spans="1:19" ht="30.6" customHeight="1" x14ac:dyDescent="0.25">
      <c r="A194" s="44">
        <f>'M2 ANNUEL MAQUETTE'!B204</f>
        <v>0</v>
      </c>
      <c r="B194" s="44">
        <f>'M2 ANNUEL MAQUETTE'!C204</f>
        <v>0</v>
      </c>
      <c r="C194" s="43">
        <f>'M2 ANNUEL MAQUETTE'!F204</f>
        <v>0</v>
      </c>
      <c r="D194" s="42"/>
      <c r="E194" s="42"/>
      <c r="F194" s="42"/>
      <c r="G194" s="41"/>
      <c r="H194" s="41"/>
      <c r="I194" s="41"/>
      <c r="J194" s="42"/>
      <c r="K194" s="42"/>
      <c r="L194" s="42"/>
      <c r="M194" s="42"/>
      <c r="N194" s="42"/>
      <c r="O194" s="42"/>
      <c r="P194" s="42"/>
      <c r="Q194" s="42"/>
      <c r="R194" s="42"/>
      <c r="S194" s="12"/>
    </row>
    <row r="195" spans="1:19" ht="30.6" customHeight="1" x14ac:dyDescent="0.25">
      <c r="A195" s="44">
        <f>'M2 ANNUEL MAQUETTE'!B205</f>
        <v>0</v>
      </c>
      <c r="B195" s="44">
        <f>'M2 ANNUEL MAQUETTE'!C205</f>
        <v>0</v>
      </c>
      <c r="C195" s="43">
        <f>'M2 ANNUEL MAQUETTE'!F205</f>
        <v>0</v>
      </c>
      <c r="D195" s="42"/>
      <c r="E195" s="42"/>
      <c r="F195" s="42"/>
      <c r="G195" s="41"/>
      <c r="H195" s="41"/>
      <c r="I195" s="41"/>
      <c r="J195" s="42"/>
      <c r="K195" s="42"/>
      <c r="L195" s="42"/>
      <c r="M195" s="42"/>
      <c r="N195" s="42"/>
      <c r="O195" s="42"/>
      <c r="P195" s="42"/>
      <c r="Q195" s="42"/>
      <c r="R195" s="42"/>
      <c r="S195" s="12"/>
    </row>
    <row r="196" spans="1:19" ht="30.6" customHeight="1" x14ac:dyDescent="0.25">
      <c r="A196" s="44">
        <f>'M2 ANNUEL MAQUETTE'!B206</f>
        <v>0</v>
      </c>
      <c r="B196" s="44">
        <f>'M2 ANNUEL MAQUETTE'!C206</f>
        <v>0</v>
      </c>
      <c r="C196" s="43">
        <f>'M2 ANNUEL MAQUETTE'!F206</f>
        <v>0</v>
      </c>
      <c r="D196" s="42"/>
      <c r="E196" s="42"/>
      <c r="F196" s="42"/>
      <c r="G196" s="41"/>
      <c r="H196" s="41"/>
      <c r="I196" s="41"/>
      <c r="J196" s="42"/>
      <c r="K196" s="42"/>
      <c r="L196" s="42"/>
      <c r="M196" s="42"/>
      <c r="N196" s="42"/>
      <c r="O196" s="42"/>
      <c r="P196" s="42"/>
      <c r="Q196" s="42"/>
      <c r="R196" s="42"/>
      <c r="S196" s="12"/>
    </row>
    <row r="197" spans="1:19" ht="30.6" customHeight="1" x14ac:dyDescent="0.25">
      <c r="A197" s="44">
        <f>'M2 ANNUEL MAQUETTE'!B207</f>
        <v>0</v>
      </c>
      <c r="B197" s="44">
        <f>'M2 ANNUEL MAQUETTE'!C207</f>
        <v>0</v>
      </c>
      <c r="C197" s="43">
        <f>'M2 ANNUEL MAQUETTE'!F207</f>
        <v>0</v>
      </c>
      <c r="D197" s="42"/>
      <c r="E197" s="42"/>
      <c r="F197" s="42"/>
      <c r="G197" s="41"/>
      <c r="H197" s="41"/>
      <c r="I197" s="41"/>
      <c r="J197" s="42"/>
      <c r="K197" s="42"/>
      <c r="L197" s="42"/>
      <c r="M197" s="42"/>
      <c r="N197" s="42"/>
      <c r="O197" s="42"/>
      <c r="P197" s="42"/>
      <c r="Q197" s="42"/>
      <c r="R197" s="42"/>
      <c r="S197" s="12"/>
    </row>
    <row r="198" spans="1:19" ht="30.6" customHeight="1" x14ac:dyDescent="0.25">
      <c r="A198" s="44">
        <f>'M2 ANNUEL MAQUETTE'!B208</f>
        <v>0</v>
      </c>
      <c r="B198" s="44">
        <f>'M2 ANNUEL MAQUETTE'!C208</f>
        <v>0</v>
      </c>
      <c r="C198" s="43">
        <f>'M2 ANNUEL MAQUETTE'!F208</f>
        <v>0</v>
      </c>
      <c r="D198" s="42"/>
      <c r="E198" s="42"/>
      <c r="F198" s="42"/>
      <c r="G198" s="41"/>
      <c r="H198" s="41"/>
      <c r="I198" s="41"/>
      <c r="J198" s="42"/>
      <c r="K198" s="42"/>
      <c r="L198" s="42"/>
      <c r="M198" s="42"/>
      <c r="N198" s="42"/>
      <c r="O198" s="42"/>
      <c r="P198" s="42"/>
      <c r="Q198" s="42"/>
      <c r="R198" s="42"/>
      <c r="S198" s="12"/>
    </row>
    <row r="199" spans="1:19" ht="30.6" customHeight="1" x14ac:dyDescent="0.25">
      <c r="A199" s="44">
        <f>'M2 ANNUEL MAQUETTE'!B209</f>
        <v>0</v>
      </c>
      <c r="B199" s="44">
        <f>'M2 ANNUEL MAQUETTE'!C209</f>
        <v>0</v>
      </c>
      <c r="C199" s="43">
        <f>'M2 ANNUEL MAQUETTE'!F209</f>
        <v>0</v>
      </c>
      <c r="D199" s="42"/>
      <c r="E199" s="42"/>
      <c r="F199" s="42"/>
      <c r="G199" s="41"/>
      <c r="H199" s="41"/>
      <c r="I199" s="41"/>
      <c r="J199" s="42"/>
      <c r="K199" s="42"/>
      <c r="L199" s="42"/>
      <c r="M199" s="42"/>
      <c r="N199" s="42"/>
      <c r="O199" s="42"/>
      <c r="P199" s="42"/>
      <c r="Q199" s="42"/>
      <c r="R199" s="42"/>
      <c r="S199" s="12"/>
    </row>
    <row r="200" spans="1:19" ht="30.6" customHeight="1" x14ac:dyDescent="0.25">
      <c r="A200" s="44">
        <f>'M2 ANNUEL MAQUETTE'!B210</f>
        <v>0</v>
      </c>
      <c r="B200" s="44">
        <f>'M2 ANNUEL MAQUETTE'!C210</f>
        <v>0</v>
      </c>
      <c r="C200" s="43">
        <f>'M2 ANNUEL MAQUETTE'!F210</f>
        <v>0</v>
      </c>
      <c r="D200" s="42"/>
      <c r="E200" s="42"/>
      <c r="F200" s="42"/>
      <c r="G200" s="41"/>
      <c r="H200" s="41"/>
      <c r="I200" s="41"/>
      <c r="J200" s="42"/>
      <c r="K200" s="42"/>
      <c r="L200" s="42"/>
      <c r="M200" s="42"/>
      <c r="N200" s="42"/>
      <c r="O200" s="42"/>
      <c r="P200" s="42"/>
      <c r="Q200" s="42"/>
      <c r="R200" s="42"/>
      <c r="S200" s="12"/>
    </row>
    <row r="201" spans="1:19" ht="30.6" customHeight="1" x14ac:dyDescent="0.25">
      <c r="A201" s="44">
        <f>'M2 ANNUEL MAQUETTE'!B211</f>
        <v>0</v>
      </c>
      <c r="B201" s="44">
        <f>'M2 ANNUEL MAQUETTE'!C211</f>
        <v>0</v>
      </c>
      <c r="C201" s="43">
        <f>'M2 ANNUEL MAQUETTE'!F211</f>
        <v>0</v>
      </c>
      <c r="D201" s="42"/>
      <c r="E201" s="42"/>
      <c r="F201" s="42"/>
      <c r="G201" s="41"/>
      <c r="H201" s="41"/>
      <c r="I201" s="41"/>
      <c r="J201" s="42"/>
      <c r="K201" s="42"/>
      <c r="L201" s="42"/>
      <c r="M201" s="42"/>
      <c r="N201" s="42"/>
      <c r="O201" s="42"/>
      <c r="P201" s="42"/>
      <c r="Q201" s="42"/>
      <c r="R201" s="42"/>
      <c r="S201" s="12"/>
    </row>
    <row r="202" spans="1:19" ht="30.6" customHeight="1" x14ac:dyDescent="0.25">
      <c r="A202" s="44">
        <f>'M2 ANNUEL MAQUETTE'!B212</f>
        <v>0</v>
      </c>
      <c r="B202" s="44">
        <f>'M2 ANNUEL MAQUETTE'!C212</f>
        <v>0</v>
      </c>
      <c r="C202" s="43">
        <f>'M2 ANNUEL MAQUETTE'!F212</f>
        <v>0</v>
      </c>
      <c r="D202" s="42"/>
      <c r="E202" s="42"/>
      <c r="F202" s="42"/>
      <c r="G202" s="41"/>
      <c r="H202" s="41"/>
      <c r="I202" s="41"/>
      <c r="J202" s="42"/>
      <c r="K202" s="42"/>
      <c r="L202" s="42"/>
      <c r="M202" s="42"/>
      <c r="N202" s="42"/>
      <c r="O202" s="42"/>
      <c r="P202" s="42"/>
      <c r="Q202" s="42"/>
      <c r="R202" s="42"/>
      <c r="S202" s="12"/>
    </row>
    <row r="203" spans="1:19" ht="30.6" customHeight="1" x14ac:dyDescent="0.25">
      <c r="A203" s="44">
        <f>'M2 ANNUEL MAQUETTE'!B213</f>
        <v>0</v>
      </c>
      <c r="B203" s="44">
        <f>'M2 ANNUEL MAQUETTE'!C213</f>
        <v>0</v>
      </c>
      <c r="C203" s="43">
        <f>'M2 ANNUEL MAQUETTE'!F213</f>
        <v>0</v>
      </c>
      <c r="D203" s="42"/>
      <c r="E203" s="42"/>
      <c r="F203" s="42"/>
      <c r="G203" s="41"/>
      <c r="H203" s="41"/>
      <c r="I203" s="41"/>
      <c r="J203" s="42"/>
      <c r="K203" s="42"/>
      <c r="L203" s="42"/>
      <c r="M203" s="42"/>
      <c r="N203" s="42"/>
      <c r="O203" s="42"/>
      <c r="P203" s="42"/>
      <c r="Q203" s="42"/>
      <c r="R203" s="42"/>
      <c r="S203" s="12"/>
    </row>
    <row r="204" spans="1:19" ht="30.6" customHeight="1" x14ac:dyDescent="0.25">
      <c r="A204" s="44">
        <f>'M2 ANNUEL MAQUETTE'!B214</f>
        <v>0</v>
      </c>
      <c r="B204" s="44">
        <f>'M2 ANNUEL MAQUETTE'!C214</f>
        <v>0</v>
      </c>
      <c r="C204" s="43">
        <f>'M2 ANNUEL MAQUETTE'!F214</f>
        <v>0</v>
      </c>
      <c r="D204" s="42"/>
      <c r="E204" s="42"/>
      <c r="F204" s="42"/>
      <c r="G204" s="41"/>
      <c r="H204" s="41"/>
      <c r="I204" s="41"/>
      <c r="J204" s="42"/>
      <c r="K204" s="42"/>
      <c r="L204" s="42"/>
      <c r="M204" s="42"/>
      <c r="N204" s="42"/>
      <c r="O204" s="42"/>
      <c r="P204" s="42"/>
      <c r="Q204" s="42"/>
      <c r="R204" s="42"/>
      <c r="S204" s="12"/>
    </row>
    <row r="205" spans="1:19" ht="30.6" customHeight="1" x14ac:dyDescent="0.25">
      <c r="A205" s="44">
        <f>'M2 ANNUEL MAQUETTE'!B215</f>
        <v>0</v>
      </c>
      <c r="B205" s="44">
        <f>'M2 ANNUEL MAQUETTE'!C215</f>
        <v>0</v>
      </c>
      <c r="C205" s="43">
        <f>'M2 ANNUEL MAQUETTE'!F215</f>
        <v>0</v>
      </c>
      <c r="D205" s="42"/>
      <c r="E205" s="42"/>
      <c r="F205" s="42"/>
      <c r="G205" s="41"/>
      <c r="H205" s="41"/>
      <c r="I205" s="41"/>
      <c r="J205" s="42"/>
      <c r="K205" s="42"/>
      <c r="L205" s="42"/>
      <c r="M205" s="42"/>
      <c r="N205" s="42"/>
      <c r="O205" s="42"/>
      <c r="P205" s="42"/>
      <c r="Q205" s="42"/>
      <c r="R205" s="42"/>
      <c r="S205" s="12"/>
    </row>
    <row r="206" spans="1:19" ht="30.6" customHeight="1" x14ac:dyDescent="0.25">
      <c r="A206" s="44">
        <f>'M2 ANNUEL MAQUETTE'!B216</f>
        <v>0</v>
      </c>
      <c r="B206" s="44">
        <f>'M2 ANNUEL MAQUETTE'!C216</f>
        <v>0</v>
      </c>
      <c r="C206" s="43">
        <f>'M2 ANNUEL MAQUETTE'!F216</f>
        <v>0</v>
      </c>
      <c r="D206" s="42"/>
      <c r="E206" s="42"/>
      <c r="F206" s="42"/>
      <c r="G206" s="41"/>
      <c r="H206" s="41"/>
      <c r="I206" s="41"/>
      <c r="J206" s="42"/>
      <c r="K206" s="42"/>
      <c r="L206" s="42"/>
      <c r="M206" s="42"/>
      <c r="N206" s="42"/>
      <c r="O206" s="42"/>
      <c r="P206" s="42"/>
      <c r="Q206" s="42"/>
      <c r="R206" s="42"/>
      <c r="S206" s="12"/>
    </row>
    <row r="207" spans="1:19" ht="30.6" customHeight="1" x14ac:dyDescent="0.25">
      <c r="A207" s="44">
        <f>'M2 ANNUEL MAQUETTE'!B217</f>
        <v>0</v>
      </c>
      <c r="B207" s="44">
        <f>'M2 ANNUEL MAQUETTE'!C217</f>
        <v>0</v>
      </c>
      <c r="C207" s="43">
        <f>'M2 ANNUEL MAQUETTE'!F217</f>
        <v>0</v>
      </c>
      <c r="D207" s="42"/>
      <c r="E207" s="42"/>
      <c r="F207" s="42"/>
      <c r="G207" s="41"/>
      <c r="H207" s="41"/>
      <c r="I207" s="41"/>
      <c r="J207" s="42"/>
      <c r="K207" s="42"/>
      <c r="L207" s="42"/>
      <c r="M207" s="42"/>
      <c r="N207" s="42"/>
      <c r="O207" s="42"/>
      <c r="P207" s="42"/>
      <c r="Q207" s="42"/>
      <c r="R207" s="42"/>
      <c r="S207" s="12"/>
    </row>
    <row r="208" spans="1:19" ht="30.6" customHeight="1" x14ac:dyDescent="0.25">
      <c r="A208" s="44">
        <f>'M2 ANNUEL MAQUETTE'!B218</f>
        <v>0</v>
      </c>
      <c r="B208" s="44">
        <f>'M2 ANNUEL MAQUETTE'!C218</f>
        <v>0</v>
      </c>
      <c r="C208" s="43">
        <f>'M2 ANNUEL MAQUETTE'!F218</f>
        <v>0</v>
      </c>
      <c r="D208" s="42"/>
      <c r="E208" s="42"/>
      <c r="F208" s="42"/>
      <c r="G208" s="41"/>
      <c r="H208" s="41"/>
      <c r="I208" s="41"/>
      <c r="J208" s="42"/>
      <c r="K208" s="42"/>
      <c r="L208" s="42"/>
      <c r="M208" s="42"/>
      <c r="N208" s="42"/>
      <c r="O208" s="42"/>
      <c r="P208" s="42"/>
      <c r="Q208" s="42"/>
      <c r="R208" s="42"/>
      <c r="S208" s="12"/>
    </row>
    <row r="209" spans="1:19" ht="30.6" customHeight="1" x14ac:dyDescent="0.25">
      <c r="A209" s="44">
        <f>'M2 ANNUEL MAQUETTE'!B219</f>
        <v>0</v>
      </c>
      <c r="B209" s="44">
        <f>'M2 ANNUEL MAQUETTE'!C219</f>
        <v>0</v>
      </c>
      <c r="C209" s="43">
        <f>'M2 ANNUEL MAQUETTE'!F219</f>
        <v>0</v>
      </c>
      <c r="D209" s="42"/>
      <c r="E209" s="42"/>
      <c r="F209" s="42"/>
      <c r="G209" s="41"/>
      <c r="H209" s="41"/>
      <c r="I209" s="41"/>
      <c r="J209" s="42"/>
      <c r="K209" s="42"/>
      <c r="L209" s="42"/>
      <c r="M209" s="42"/>
      <c r="N209" s="42"/>
      <c r="O209" s="42"/>
      <c r="P209" s="42"/>
      <c r="Q209" s="42"/>
      <c r="R209" s="42"/>
      <c r="S209" s="12"/>
    </row>
    <row r="210" spans="1:19" ht="30.6" customHeight="1" x14ac:dyDescent="0.25">
      <c r="A210" s="44">
        <f>'M2 ANNUEL MAQUETTE'!B220</f>
        <v>0</v>
      </c>
      <c r="B210" s="44">
        <f>'M2 ANNUEL MAQUETTE'!C220</f>
        <v>0</v>
      </c>
      <c r="C210" s="43">
        <f>'M2 ANNUEL MAQUETTE'!F220</f>
        <v>0</v>
      </c>
      <c r="D210" s="42"/>
      <c r="E210" s="42"/>
      <c r="F210" s="42"/>
      <c r="G210" s="41"/>
      <c r="H210" s="41"/>
      <c r="I210" s="41"/>
      <c r="J210" s="42"/>
      <c r="K210" s="42"/>
      <c r="L210" s="42"/>
      <c r="M210" s="42"/>
      <c r="N210" s="42"/>
      <c r="O210" s="42"/>
      <c r="P210" s="42"/>
      <c r="Q210" s="42"/>
      <c r="R210" s="42"/>
      <c r="S210" s="12"/>
    </row>
    <row r="211" spans="1:19" ht="30.6" customHeight="1" x14ac:dyDescent="0.25">
      <c r="A211" s="44">
        <f>'M2 ANNUEL MAQUETTE'!B221</f>
        <v>0</v>
      </c>
      <c r="B211" s="44">
        <f>'M2 ANNUEL MAQUETTE'!C221</f>
        <v>0</v>
      </c>
      <c r="C211" s="43">
        <f>'M2 ANNUEL MAQUETTE'!F221</f>
        <v>0</v>
      </c>
      <c r="D211" s="42"/>
      <c r="E211" s="42"/>
      <c r="F211" s="42"/>
      <c r="G211" s="41"/>
      <c r="H211" s="41"/>
      <c r="I211" s="41"/>
      <c r="J211" s="42"/>
      <c r="K211" s="42"/>
      <c r="L211" s="42"/>
      <c r="M211" s="42"/>
      <c r="N211" s="42"/>
      <c r="O211" s="42"/>
      <c r="P211" s="42"/>
      <c r="Q211" s="42"/>
      <c r="R211" s="42"/>
      <c r="S211" s="12"/>
    </row>
    <row r="212" spans="1:19" ht="30.6" customHeight="1" x14ac:dyDescent="0.25">
      <c r="A212" s="44">
        <f>'M2 ANNUEL MAQUETTE'!B222</f>
        <v>0</v>
      </c>
      <c r="B212" s="44">
        <f>'M2 ANNUEL MAQUETTE'!C222</f>
        <v>0</v>
      </c>
      <c r="C212" s="43">
        <f>'M2 ANNUEL MAQUETTE'!F222</f>
        <v>0</v>
      </c>
      <c r="D212" s="42"/>
      <c r="E212" s="42"/>
      <c r="F212" s="42"/>
      <c r="G212" s="41"/>
      <c r="H212" s="41"/>
      <c r="I212" s="41"/>
      <c r="J212" s="42"/>
      <c r="K212" s="42"/>
      <c r="L212" s="42"/>
      <c r="M212" s="42"/>
      <c r="N212" s="42"/>
      <c r="O212" s="42"/>
      <c r="P212" s="42"/>
      <c r="Q212" s="42"/>
      <c r="R212" s="42"/>
      <c r="S212" s="12"/>
    </row>
    <row r="213" spans="1:19" ht="30.6" customHeight="1" x14ac:dyDescent="0.25">
      <c r="A213" s="44">
        <f>'M2 ANNUEL MAQUETTE'!B223</f>
        <v>0</v>
      </c>
      <c r="B213" s="44">
        <f>'M2 ANNUEL MAQUETTE'!C223</f>
        <v>0</v>
      </c>
      <c r="C213" s="43">
        <f>'M2 ANNUEL MAQUETTE'!F223</f>
        <v>0</v>
      </c>
      <c r="D213" s="42"/>
      <c r="E213" s="42"/>
      <c r="F213" s="42"/>
      <c r="G213" s="41"/>
      <c r="H213" s="41"/>
      <c r="I213" s="41"/>
      <c r="J213" s="42"/>
      <c r="K213" s="42"/>
      <c r="L213" s="42"/>
      <c r="M213" s="42"/>
      <c r="N213" s="42"/>
      <c r="O213" s="42"/>
      <c r="P213" s="42"/>
      <c r="Q213" s="42"/>
      <c r="R213" s="42"/>
      <c r="S213" s="12"/>
    </row>
    <row r="214" spans="1:19" ht="30.6" customHeight="1" x14ac:dyDescent="0.25">
      <c r="A214" s="44">
        <f>'M2 ANNUEL MAQUETTE'!B224</f>
        <v>0</v>
      </c>
      <c r="B214" s="44">
        <f>'M2 ANNUEL MAQUETTE'!C224</f>
        <v>0</v>
      </c>
      <c r="C214" s="43">
        <f>'M2 ANNUEL MAQUETTE'!F224</f>
        <v>0</v>
      </c>
      <c r="D214" s="42"/>
      <c r="E214" s="42"/>
      <c r="F214" s="42"/>
      <c r="G214" s="41"/>
      <c r="H214" s="41"/>
      <c r="I214" s="41"/>
      <c r="J214" s="42"/>
      <c r="K214" s="42"/>
      <c r="L214" s="42"/>
      <c r="M214" s="42"/>
      <c r="N214" s="42"/>
      <c r="O214" s="42"/>
      <c r="P214" s="42"/>
      <c r="Q214" s="42"/>
      <c r="R214" s="42"/>
      <c r="S214" s="12"/>
    </row>
    <row r="215" spans="1:19" ht="30.6" customHeight="1" x14ac:dyDescent="0.25">
      <c r="A215" s="44">
        <f>'M2 ANNUEL MAQUETTE'!B225</f>
        <v>0</v>
      </c>
      <c r="B215" s="44">
        <f>'M2 ANNUEL MAQUETTE'!C225</f>
        <v>0</v>
      </c>
      <c r="C215" s="43">
        <f>'M2 ANNUEL MAQUETTE'!F225</f>
        <v>0</v>
      </c>
      <c r="D215" s="42"/>
      <c r="E215" s="42"/>
      <c r="F215" s="42"/>
      <c r="G215" s="41"/>
      <c r="H215" s="41"/>
      <c r="I215" s="41"/>
      <c r="J215" s="42"/>
      <c r="K215" s="42"/>
      <c r="L215" s="42"/>
      <c r="M215" s="42"/>
      <c r="N215" s="42"/>
      <c r="O215" s="42"/>
      <c r="P215" s="42"/>
      <c r="Q215" s="42"/>
      <c r="R215" s="42"/>
      <c r="S215" s="12"/>
    </row>
    <row r="216" spans="1:19" ht="30.6" customHeight="1" x14ac:dyDescent="0.25">
      <c r="A216" s="44">
        <f>'M2 ANNUEL MAQUETTE'!B226</f>
        <v>0</v>
      </c>
      <c r="B216" s="44">
        <f>'M2 ANNUEL MAQUETTE'!C226</f>
        <v>0</v>
      </c>
      <c r="C216" s="43">
        <f>'M2 ANNUEL MAQUETTE'!F226</f>
        <v>0</v>
      </c>
      <c r="D216" s="42"/>
      <c r="E216" s="42"/>
      <c r="F216" s="42"/>
      <c r="G216" s="41"/>
      <c r="H216" s="41"/>
      <c r="I216" s="41"/>
      <c r="J216" s="42"/>
      <c r="K216" s="42"/>
      <c r="L216" s="42"/>
      <c r="M216" s="42"/>
      <c r="N216" s="42"/>
      <c r="O216" s="42"/>
      <c r="P216" s="42"/>
      <c r="Q216" s="42"/>
      <c r="R216" s="42"/>
      <c r="S216" s="12"/>
    </row>
    <row r="217" spans="1:19" ht="30.6" customHeight="1" x14ac:dyDescent="0.25">
      <c r="A217" s="44">
        <f>'M2 ANNUEL MAQUETTE'!B227</f>
        <v>0</v>
      </c>
      <c r="B217" s="44">
        <f>'M2 ANNUEL MAQUETTE'!C227</f>
        <v>0</v>
      </c>
      <c r="C217" s="43">
        <f>'M2 ANNUEL MAQUETTE'!F227</f>
        <v>0</v>
      </c>
      <c r="D217" s="42"/>
      <c r="E217" s="42"/>
      <c r="F217" s="42"/>
      <c r="G217" s="41"/>
      <c r="H217" s="41"/>
      <c r="I217" s="41"/>
      <c r="J217" s="42"/>
      <c r="K217" s="42"/>
      <c r="L217" s="42"/>
      <c r="M217" s="42"/>
      <c r="N217" s="42"/>
      <c r="O217" s="42"/>
      <c r="P217" s="42"/>
      <c r="Q217" s="42"/>
      <c r="R217" s="42"/>
      <c r="S217" s="12"/>
    </row>
    <row r="218" spans="1:19" ht="30.6" customHeight="1" x14ac:dyDescent="0.25">
      <c r="A218" s="44">
        <f>'M2 ANNUEL MAQUETTE'!B228</f>
        <v>0</v>
      </c>
      <c r="B218" s="44">
        <f>'M2 ANNUEL MAQUETTE'!C228</f>
        <v>0</v>
      </c>
      <c r="C218" s="43">
        <f>'M2 ANNUEL MAQUETTE'!F228</f>
        <v>0</v>
      </c>
      <c r="D218" s="42"/>
      <c r="E218" s="42"/>
      <c r="F218" s="42"/>
      <c r="G218" s="41"/>
      <c r="H218" s="41"/>
      <c r="I218" s="41"/>
      <c r="J218" s="42"/>
      <c r="K218" s="42"/>
      <c r="L218" s="42"/>
      <c r="M218" s="42"/>
      <c r="N218" s="42"/>
      <c r="O218" s="42"/>
      <c r="P218" s="42"/>
      <c r="Q218" s="42"/>
      <c r="R218" s="42"/>
      <c r="S218" s="12"/>
    </row>
    <row r="219" spans="1:19" ht="30.6" customHeight="1" x14ac:dyDescent="0.25">
      <c r="A219" s="44">
        <f>'M2 ANNUEL MAQUETTE'!B229</f>
        <v>0</v>
      </c>
      <c r="B219" s="44">
        <f>'M2 ANNUEL MAQUETTE'!C229</f>
        <v>0</v>
      </c>
      <c r="C219" s="43">
        <f>'M2 ANNUEL MAQUETTE'!F229</f>
        <v>0</v>
      </c>
      <c r="D219" s="42"/>
      <c r="E219" s="42"/>
      <c r="F219" s="42"/>
      <c r="G219" s="41"/>
      <c r="H219" s="41"/>
      <c r="I219" s="41"/>
      <c r="J219" s="42"/>
      <c r="K219" s="42"/>
      <c r="L219" s="42"/>
      <c r="M219" s="42"/>
      <c r="N219" s="42"/>
      <c r="O219" s="42"/>
      <c r="P219" s="42"/>
      <c r="Q219" s="42"/>
      <c r="R219" s="42"/>
      <c r="S219" s="12"/>
    </row>
    <row r="220" spans="1:19" ht="30.6" customHeight="1" x14ac:dyDescent="0.25">
      <c r="A220" s="44">
        <f>'M2 ANNUEL MAQUETTE'!B230</f>
        <v>0</v>
      </c>
      <c r="B220" s="44">
        <f>'M2 ANNUEL MAQUETTE'!C230</f>
        <v>0</v>
      </c>
      <c r="C220" s="43">
        <f>'M2 ANNUEL MAQUETTE'!F230</f>
        <v>0</v>
      </c>
      <c r="D220" s="42"/>
      <c r="E220" s="42"/>
      <c r="F220" s="42"/>
      <c r="G220" s="41"/>
      <c r="H220" s="41"/>
      <c r="I220" s="41"/>
      <c r="J220" s="42"/>
      <c r="K220" s="42"/>
      <c r="L220" s="42"/>
      <c r="M220" s="42"/>
      <c r="N220" s="42"/>
      <c r="O220" s="42"/>
      <c r="P220" s="42"/>
      <c r="Q220" s="42"/>
      <c r="R220" s="42"/>
      <c r="S220" s="12"/>
    </row>
    <row r="221" spans="1:19" ht="30.6" customHeight="1" x14ac:dyDescent="0.25">
      <c r="A221" s="44">
        <f>'M2 ANNUEL MAQUETTE'!B231</f>
        <v>0</v>
      </c>
      <c r="B221" s="44">
        <f>'M2 ANNUEL MAQUETTE'!C231</f>
        <v>0</v>
      </c>
      <c r="C221" s="43">
        <f>'M2 ANNUEL MAQUETTE'!F231</f>
        <v>0</v>
      </c>
      <c r="D221" s="42"/>
      <c r="E221" s="42"/>
      <c r="F221" s="42"/>
      <c r="G221" s="41"/>
      <c r="H221" s="41"/>
      <c r="I221" s="41"/>
      <c r="J221" s="42"/>
      <c r="K221" s="42"/>
      <c r="L221" s="42"/>
      <c r="M221" s="42"/>
      <c r="N221" s="42"/>
      <c r="O221" s="42"/>
      <c r="P221" s="42"/>
      <c r="Q221" s="42"/>
      <c r="R221" s="42"/>
      <c r="S221" s="12"/>
    </row>
    <row r="222" spans="1:19" ht="30.6" customHeight="1" x14ac:dyDescent="0.25">
      <c r="A222" s="44">
        <f>'M2 ANNUEL MAQUETTE'!B232</f>
        <v>0</v>
      </c>
      <c r="B222" s="44">
        <f>'M2 ANNUEL MAQUETTE'!C232</f>
        <v>0</v>
      </c>
      <c r="C222" s="43">
        <f>'M2 ANNUEL MAQUETTE'!F232</f>
        <v>0</v>
      </c>
      <c r="D222" s="42"/>
      <c r="E222" s="42"/>
      <c r="F222" s="42"/>
      <c r="G222" s="41"/>
      <c r="H222" s="41"/>
      <c r="I222" s="41"/>
      <c r="J222" s="42"/>
      <c r="K222" s="42"/>
      <c r="L222" s="42"/>
      <c r="M222" s="42"/>
      <c r="N222" s="42"/>
      <c r="O222" s="42"/>
      <c r="P222" s="42"/>
      <c r="Q222" s="42"/>
      <c r="R222" s="42"/>
      <c r="S222" s="12"/>
    </row>
    <row r="223" spans="1:19" ht="30.6" customHeight="1" x14ac:dyDescent="0.25">
      <c r="A223" s="44">
        <f>'M2 ANNUEL MAQUETTE'!B233</f>
        <v>0</v>
      </c>
      <c r="B223" s="44">
        <f>'M2 ANNUEL MAQUETTE'!C233</f>
        <v>0</v>
      </c>
      <c r="C223" s="43">
        <f>'M2 ANNUEL MAQUETTE'!F233</f>
        <v>0</v>
      </c>
      <c r="D223" s="42"/>
      <c r="E223" s="42"/>
      <c r="F223" s="42"/>
      <c r="G223" s="41"/>
      <c r="H223" s="41"/>
      <c r="I223" s="41"/>
      <c r="J223" s="42"/>
      <c r="K223" s="42"/>
      <c r="L223" s="42"/>
      <c r="M223" s="42"/>
      <c r="N223" s="42"/>
      <c r="O223" s="42"/>
      <c r="P223" s="42"/>
      <c r="Q223" s="42"/>
      <c r="R223" s="42"/>
      <c r="S223" s="12"/>
    </row>
    <row r="224" spans="1:19" ht="30.6" customHeight="1" x14ac:dyDescent="0.25">
      <c r="A224" s="44">
        <f>'M2 ANNUEL MAQUETTE'!B234</f>
        <v>0</v>
      </c>
      <c r="B224" s="44">
        <f>'M2 ANNUEL MAQUETTE'!C234</f>
        <v>0</v>
      </c>
      <c r="C224" s="43">
        <f>'M2 ANNUEL MAQUETTE'!F234</f>
        <v>0</v>
      </c>
      <c r="D224" s="42"/>
      <c r="E224" s="42"/>
      <c r="F224" s="42"/>
      <c r="G224" s="41"/>
      <c r="H224" s="41"/>
      <c r="I224" s="41"/>
      <c r="J224" s="42"/>
      <c r="K224" s="42"/>
      <c r="L224" s="42"/>
      <c r="M224" s="42"/>
      <c r="N224" s="42"/>
      <c r="O224" s="42"/>
      <c r="P224" s="42"/>
      <c r="Q224" s="42"/>
      <c r="R224" s="42"/>
      <c r="S224" s="12"/>
    </row>
    <row r="225" spans="1:19" ht="30.6" customHeight="1" x14ac:dyDescent="0.25">
      <c r="A225" s="44">
        <f>'M2 ANNUEL MAQUETTE'!B235</f>
        <v>0</v>
      </c>
      <c r="B225" s="44">
        <f>'M2 ANNUEL MAQUETTE'!C235</f>
        <v>0</v>
      </c>
      <c r="C225" s="43">
        <f>'M2 ANNUEL MAQUETTE'!F235</f>
        <v>0</v>
      </c>
      <c r="D225" s="42"/>
      <c r="E225" s="42"/>
      <c r="F225" s="42"/>
      <c r="G225" s="41"/>
      <c r="H225" s="41"/>
      <c r="I225" s="41"/>
      <c r="J225" s="42"/>
      <c r="K225" s="42"/>
      <c r="L225" s="42"/>
      <c r="M225" s="42"/>
      <c r="N225" s="42"/>
      <c r="O225" s="42"/>
      <c r="P225" s="42"/>
      <c r="Q225" s="42"/>
      <c r="R225" s="42"/>
      <c r="S225" s="12"/>
    </row>
    <row r="226" spans="1:19" ht="30.6" customHeight="1" x14ac:dyDescent="0.25">
      <c r="A226" s="44">
        <f>'M2 ANNUEL MAQUETTE'!B236</f>
        <v>0</v>
      </c>
      <c r="B226" s="44">
        <f>'M2 ANNUEL MAQUETTE'!C236</f>
        <v>0</v>
      </c>
      <c r="C226" s="43">
        <f>'M2 ANNUEL MAQUETTE'!F236</f>
        <v>0</v>
      </c>
      <c r="D226" s="42"/>
      <c r="E226" s="42"/>
      <c r="F226" s="42"/>
      <c r="G226" s="41"/>
      <c r="H226" s="41"/>
      <c r="I226" s="41"/>
      <c r="J226" s="42"/>
      <c r="K226" s="42"/>
      <c r="L226" s="42"/>
      <c r="M226" s="42"/>
      <c r="N226" s="42"/>
      <c r="O226" s="42"/>
      <c r="P226" s="42"/>
      <c r="Q226" s="42"/>
      <c r="R226" s="42"/>
      <c r="S226" s="12"/>
    </row>
    <row r="227" spans="1:19" ht="30.6" customHeight="1" x14ac:dyDescent="0.25">
      <c r="A227" s="44">
        <f>'M2 ANNUEL MAQUETTE'!B237</f>
        <v>0</v>
      </c>
      <c r="B227" s="44">
        <f>'M2 ANNUEL MAQUETTE'!C237</f>
        <v>0</v>
      </c>
      <c r="C227" s="43">
        <f>'M2 ANNUEL MAQUETTE'!F237</f>
        <v>0</v>
      </c>
      <c r="D227" s="42"/>
      <c r="E227" s="42"/>
      <c r="F227" s="42"/>
      <c r="G227" s="41"/>
      <c r="H227" s="41"/>
      <c r="I227" s="41"/>
      <c r="J227" s="42"/>
      <c r="K227" s="42"/>
      <c r="L227" s="42"/>
      <c r="M227" s="42"/>
      <c r="N227" s="42"/>
      <c r="O227" s="42"/>
      <c r="P227" s="42"/>
      <c r="Q227" s="42"/>
      <c r="R227" s="42"/>
      <c r="S227" s="12"/>
    </row>
    <row r="228" spans="1:19" ht="30.6" customHeight="1" x14ac:dyDescent="0.25">
      <c r="A228" s="44">
        <f>'M2 ANNUEL MAQUETTE'!B238</f>
        <v>0</v>
      </c>
      <c r="B228" s="44">
        <f>'M2 ANNUEL MAQUETTE'!C238</f>
        <v>0</v>
      </c>
      <c r="C228" s="43">
        <f>'M2 ANNUEL MAQUETTE'!F238</f>
        <v>0</v>
      </c>
      <c r="D228" s="42"/>
      <c r="E228" s="42"/>
      <c r="F228" s="42"/>
      <c r="G228" s="41"/>
      <c r="H228" s="41"/>
      <c r="I228" s="41"/>
      <c r="J228" s="42"/>
      <c r="K228" s="42"/>
      <c r="L228" s="42"/>
      <c r="M228" s="42"/>
      <c r="N228" s="42"/>
      <c r="O228" s="42"/>
      <c r="P228" s="42"/>
      <c r="Q228" s="42"/>
      <c r="R228" s="42"/>
      <c r="S228" s="12"/>
    </row>
    <row r="229" spans="1:19" ht="30.6" customHeight="1" x14ac:dyDescent="0.25">
      <c r="A229" s="44">
        <f>'M2 ANNUEL MAQUETTE'!B239</f>
        <v>0</v>
      </c>
      <c r="B229" s="44">
        <f>'M2 ANNUEL MAQUETTE'!C239</f>
        <v>0</v>
      </c>
      <c r="C229" s="43">
        <f>'M2 ANNUEL MAQUETTE'!F239</f>
        <v>0</v>
      </c>
      <c r="D229" s="42"/>
      <c r="E229" s="42"/>
      <c r="F229" s="42"/>
      <c r="G229" s="41"/>
      <c r="H229" s="41"/>
      <c r="I229" s="41"/>
      <c r="J229" s="42"/>
      <c r="K229" s="42"/>
      <c r="L229" s="42"/>
      <c r="M229" s="42"/>
      <c r="N229" s="42"/>
      <c r="O229" s="42"/>
      <c r="P229" s="42"/>
      <c r="Q229" s="42"/>
      <c r="R229" s="42"/>
      <c r="S229" s="12"/>
    </row>
    <row r="230" spans="1:19" ht="30.6" customHeight="1" x14ac:dyDescent="0.25">
      <c r="A230" s="44">
        <f>'M2 ANNUEL MAQUETTE'!B240</f>
        <v>0</v>
      </c>
      <c r="B230" s="44">
        <f>'M2 ANNUEL MAQUETTE'!C240</f>
        <v>0</v>
      </c>
      <c r="C230" s="43">
        <f>'M2 ANNUEL MAQUETTE'!F240</f>
        <v>0</v>
      </c>
      <c r="D230" s="42"/>
      <c r="E230" s="42"/>
      <c r="F230" s="42"/>
      <c r="G230" s="41"/>
      <c r="H230" s="41"/>
      <c r="I230" s="41"/>
      <c r="J230" s="42"/>
      <c r="K230" s="42"/>
      <c r="L230" s="42"/>
      <c r="M230" s="42"/>
      <c r="N230" s="42"/>
      <c r="O230" s="42"/>
      <c r="P230" s="42"/>
      <c r="Q230" s="42"/>
      <c r="R230" s="42"/>
      <c r="S230" s="12"/>
    </row>
    <row r="231" spans="1:19" ht="30.6" customHeight="1" x14ac:dyDescent="0.25">
      <c r="A231" s="44">
        <f>'M2 ANNUEL MAQUETTE'!B241</f>
        <v>0</v>
      </c>
      <c r="B231" s="44">
        <f>'M2 ANNUEL MAQUETTE'!C241</f>
        <v>0</v>
      </c>
      <c r="C231" s="43">
        <f>'M2 ANNUEL MAQUETTE'!F241</f>
        <v>0</v>
      </c>
      <c r="D231" s="42"/>
      <c r="E231" s="42"/>
      <c r="F231" s="42"/>
      <c r="G231" s="41"/>
      <c r="H231" s="41"/>
      <c r="I231" s="41"/>
      <c r="J231" s="42"/>
      <c r="K231" s="42"/>
      <c r="L231" s="42"/>
      <c r="M231" s="42"/>
      <c r="N231" s="42"/>
      <c r="O231" s="42"/>
      <c r="P231" s="42"/>
      <c r="Q231" s="42"/>
      <c r="R231" s="42"/>
      <c r="S231" s="12"/>
    </row>
    <row r="232" spans="1:19" ht="30.6" customHeight="1" x14ac:dyDescent="0.25">
      <c r="A232" s="44">
        <f>'M2 ANNUEL MAQUETTE'!B242</f>
        <v>0</v>
      </c>
      <c r="B232" s="44">
        <f>'M2 ANNUEL MAQUETTE'!C242</f>
        <v>0</v>
      </c>
      <c r="C232" s="43">
        <f>'M2 ANNUEL MAQUETTE'!F242</f>
        <v>0</v>
      </c>
      <c r="D232" s="42"/>
      <c r="E232" s="42"/>
      <c r="F232" s="42"/>
      <c r="G232" s="41"/>
      <c r="H232" s="41"/>
      <c r="I232" s="41"/>
      <c r="J232" s="42"/>
      <c r="K232" s="42"/>
      <c r="L232" s="42"/>
      <c r="M232" s="42"/>
      <c r="N232" s="42"/>
      <c r="O232" s="42"/>
      <c r="P232" s="42"/>
      <c r="Q232" s="42"/>
      <c r="R232" s="42"/>
      <c r="S232" s="12"/>
    </row>
    <row r="233" spans="1:19" ht="30.6" customHeight="1" x14ac:dyDescent="0.25">
      <c r="A233" s="44">
        <f>'M2 ANNUEL MAQUETTE'!B243</f>
        <v>0</v>
      </c>
      <c r="B233" s="44">
        <f>'M2 ANNUEL MAQUETTE'!C243</f>
        <v>0</v>
      </c>
      <c r="C233" s="43">
        <f>'M2 ANNUEL MAQUETTE'!F243</f>
        <v>0</v>
      </c>
      <c r="D233" s="42"/>
      <c r="E233" s="42"/>
      <c r="F233" s="42"/>
      <c r="G233" s="41"/>
      <c r="H233" s="41"/>
      <c r="I233" s="41"/>
      <c r="J233" s="42"/>
      <c r="K233" s="42"/>
      <c r="L233" s="42"/>
      <c r="M233" s="42"/>
      <c r="N233" s="42"/>
      <c r="O233" s="42"/>
      <c r="P233" s="42"/>
      <c r="Q233" s="42"/>
      <c r="R233" s="42"/>
      <c r="S233" s="12"/>
    </row>
    <row r="234" spans="1:19" ht="30.6" customHeight="1" x14ac:dyDescent="0.25">
      <c r="A234" s="44">
        <f>'M2 ANNUEL MAQUETTE'!B244</f>
        <v>0</v>
      </c>
      <c r="B234" s="44">
        <f>'M2 ANNUEL MAQUETTE'!C244</f>
        <v>0</v>
      </c>
      <c r="C234" s="43">
        <f>'M2 ANNUEL MAQUETTE'!F244</f>
        <v>0</v>
      </c>
      <c r="D234" s="42"/>
      <c r="E234" s="42"/>
      <c r="F234" s="42"/>
      <c r="G234" s="41"/>
      <c r="H234" s="41"/>
      <c r="I234" s="41"/>
      <c r="J234" s="42"/>
      <c r="K234" s="42"/>
      <c r="L234" s="42"/>
      <c r="M234" s="42"/>
      <c r="N234" s="42"/>
      <c r="O234" s="42"/>
      <c r="P234" s="42"/>
      <c r="Q234" s="42"/>
      <c r="R234" s="42"/>
      <c r="S234" s="12"/>
    </row>
    <row r="235" spans="1:19" ht="30.6" customHeight="1" x14ac:dyDescent="0.25">
      <c r="A235" s="44">
        <f>'M2 ANNUEL MAQUETTE'!B245</f>
        <v>0</v>
      </c>
      <c r="B235" s="44">
        <f>'M2 ANNUEL MAQUETTE'!C245</f>
        <v>0</v>
      </c>
      <c r="C235" s="43">
        <f>'M2 ANNUEL MAQUETTE'!F245</f>
        <v>0</v>
      </c>
      <c r="D235" s="42"/>
      <c r="E235" s="42"/>
      <c r="F235" s="42"/>
      <c r="G235" s="41"/>
      <c r="H235" s="41"/>
      <c r="I235" s="41"/>
      <c r="J235" s="42"/>
      <c r="K235" s="42"/>
      <c r="L235" s="42"/>
      <c r="M235" s="42"/>
      <c r="N235" s="42"/>
      <c r="O235" s="42"/>
      <c r="P235" s="42"/>
      <c r="Q235" s="42"/>
      <c r="R235" s="42"/>
      <c r="S235" s="12"/>
    </row>
    <row r="236" spans="1:19" ht="30.6" customHeight="1" x14ac:dyDescent="0.25">
      <c r="A236" s="44">
        <f>'M2 ANNUEL MAQUETTE'!B246</f>
        <v>0</v>
      </c>
      <c r="B236" s="44">
        <f>'M2 ANNUEL MAQUETTE'!C246</f>
        <v>0</v>
      </c>
      <c r="C236" s="43">
        <f>'M2 ANNUEL MAQUETTE'!F246</f>
        <v>0</v>
      </c>
      <c r="D236" s="42"/>
      <c r="E236" s="42"/>
      <c r="F236" s="42"/>
      <c r="G236" s="41"/>
      <c r="H236" s="41"/>
      <c r="I236" s="41"/>
      <c r="J236" s="42"/>
      <c r="K236" s="42"/>
      <c r="L236" s="42"/>
      <c r="M236" s="42"/>
      <c r="N236" s="42"/>
      <c r="O236" s="42"/>
      <c r="P236" s="42"/>
      <c r="Q236" s="42"/>
      <c r="R236" s="42"/>
      <c r="S236" s="12"/>
    </row>
    <row r="237" spans="1:19" ht="30.6" customHeight="1" x14ac:dyDescent="0.25">
      <c r="A237" s="44">
        <f>'M2 ANNUEL MAQUETTE'!B247</f>
        <v>0</v>
      </c>
      <c r="B237" s="44">
        <f>'M2 ANNUEL MAQUETTE'!C247</f>
        <v>0</v>
      </c>
      <c r="C237" s="43">
        <f>'M2 ANNUEL MAQUETTE'!F247</f>
        <v>0</v>
      </c>
      <c r="D237" s="42"/>
      <c r="E237" s="42"/>
      <c r="F237" s="42"/>
      <c r="G237" s="41"/>
      <c r="H237" s="41"/>
      <c r="I237" s="41"/>
      <c r="J237" s="42"/>
      <c r="K237" s="42"/>
      <c r="L237" s="42"/>
      <c r="M237" s="42"/>
      <c r="N237" s="42"/>
      <c r="O237" s="42"/>
      <c r="P237" s="42"/>
      <c r="Q237" s="42"/>
      <c r="R237" s="42"/>
      <c r="S237" s="12"/>
    </row>
    <row r="238" spans="1:19" ht="30.6" customHeight="1" x14ac:dyDescent="0.25">
      <c r="A238" s="44">
        <f>'M2 ANNUEL MAQUETTE'!B248</f>
        <v>0</v>
      </c>
      <c r="B238" s="44">
        <f>'M2 ANNUEL MAQUETTE'!C248</f>
        <v>0</v>
      </c>
      <c r="C238" s="43">
        <f>'M2 ANNUEL MAQUETTE'!F248</f>
        <v>0</v>
      </c>
      <c r="D238" s="42"/>
      <c r="E238" s="42"/>
      <c r="F238" s="42"/>
      <c r="G238" s="41"/>
      <c r="H238" s="41"/>
      <c r="I238" s="41"/>
      <c r="J238" s="42"/>
      <c r="K238" s="42"/>
      <c r="L238" s="42"/>
      <c r="M238" s="42"/>
      <c r="N238" s="42"/>
      <c r="O238" s="42"/>
      <c r="P238" s="42"/>
      <c r="Q238" s="42"/>
      <c r="R238" s="42"/>
      <c r="S238" s="12"/>
    </row>
    <row r="239" spans="1:19" ht="30.6" customHeight="1" x14ac:dyDescent="0.25">
      <c r="A239" s="44">
        <f>'M2 ANNUEL MAQUETTE'!B249</f>
        <v>0</v>
      </c>
      <c r="B239" s="44">
        <f>'M2 ANNUEL MAQUETTE'!C249</f>
        <v>0</v>
      </c>
      <c r="C239" s="43">
        <f>'M2 ANNUEL MAQUETTE'!F249</f>
        <v>0</v>
      </c>
      <c r="D239" s="42"/>
      <c r="E239" s="42"/>
      <c r="F239" s="42"/>
      <c r="G239" s="41"/>
      <c r="H239" s="41"/>
      <c r="I239" s="41"/>
      <c r="J239" s="42"/>
      <c r="K239" s="42"/>
      <c r="L239" s="42"/>
      <c r="M239" s="42"/>
      <c r="N239" s="42"/>
      <c r="O239" s="42"/>
      <c r="P239" s="42"/>
      <c r="Q239" s="42"/>
      <c r="R239" s="42"/>
      <c r="S239" s="12"/>
    </row>
    <row r="240" spans="1:19" ht="30.6" customHeight="1" x14ac:dyDescent="0.25">
      <c r="A240" s="44">
        <f>'M2 ANNUEL MAQUETTE'!B250</f>
        <v>0</v>
      </c>
      <c r="B240" s="44">
        <f>'M2 ANNUEL MAQUETTE'!C250</f>
        <v>0</v>
      </c>
      <c r="C240" s="43">
        <f>'M2 ANNUEL MAQUETTE'!F250</f>
        <v>0</v>
      </c>
      <c r="D240" s="42"/>
      <c r="E240" s="42"/>
      <c r="F240" s="42"/>
      <c r="G240" s="41"/>
      <c r="H240" s="41"/>
      <c r="I240" s="41"/>
      <c r="J240" s="42"/>
      <c r="K240" s="42"/>
      <c r="L240" s="42"/>
      <c r="M240" s="42"/>
      <c r="N240" s="42"/>
      <c r="O240" s="42"/>
      <c r="P240" s="42"/>
      <c r="Q240" s="42"/>
      <c r="R240" s="42"/>
      <c r="S240" s="12"/>
    </row>
    <row r="241" spans="1:19" ht="30.6" customHeight="1" x14ac:dyDescent="0.25">
      <c r="A241" s="44">
        <f>'M2 ANNUEL MAQUETTE'!B251</f>
        <v>0</v>
      </c>
      <c r="B241" s="44">
        <f>'M2 ANNUEL MAQUETTE'!C251</f>
        <v>0</v>
      </c>
      <c r="C241" s="43">
        <f>'M2 ANNUEL MAQUETTE'!F251</f>
        <v>0</v>
      </c>
      <c r="D241" s="42"/>
      <c r="E241" s="42"/>
      <c r="F241" s="42"/>
      <c r="G241" s="41"/>
      <c r="H241" s="41"/>
      <c r="I241" s="41"/>
      <c r="J241" s="42"/>
      <c r="K241" s="42"/>
      <c r="L241" s="42"/>
      <c r="M241" s="42"/>
      <c r="N241" s="42"/>
      <c r="O241" s="42"/>
      <c r="P241" s="42"/>
      <c r="Q241" s="42"/>
      <c r="R241" s="42"/>
      <c r="S241" s="12"/>
    </row>
    <row r="242" spans="1:19" ht="30.6" customHeight="1" x14ac:dyDescent="0.25">
      <c r="A242" s="44">
        <f>'M2 ANNUEL MAQUETTE'!B252</f>
        <v>0</v>
      </c>
      <c r="B242" s="44">
        <f>'M2 ANNUEL MAQUETTE'!C252</f>
        <v>0</v>
      </c>
      <c r="C242" s="43">
        <f>'M2 ANNUEL MAQUETTE'!F252</f>
        <v>0</v>
      </c>
      <c r="D242" s="42"/>
      <c r="E242" s="42"/>
      <c r="F242" s="42"/>
      <c r="G242" s="41"/>
      <c r="H242" s="41"/>
      <c r="I242" s="41"/>
      <c r="J242" s="42"/>
      <c r="K242" s="42"/>
      <c r="L242" s="42"/>
      <c r="M242" s="42"/>
      <c r="N242" s="42"/>
      <c r="O242" s="42"/>
      <c r="P242" s="42"/>
      <c r="Q242" s="42"/>
      <c r="R242" s="42"/>
      <c r="S242" s="12"/>
    </row>
    <row r="243" spans="1:19" ht="30.6" customHeight="1" x14ac:dyDescent="0.25">
      <c r="A243" s="44">
        <f>'M2 ANNUEL MAQUETTE'!B253</f>
        <v>0</v>
      </c>
      <c r="B243" s="44">
        <f>'M2 ANNUEL MAQUETTE'!C253</f>
        <v>0</v>
      </c>
      <c r="C243" s="43">
        <f>'M2 ANNUEL MAQUETTE'!F253</f>
        <v>0</v>
      </c>
      <c r="D243" s="42"/>
      <c r="E243" s="42"/>
      <c r="F243" s="42"/>
      <c r="G243" s="41"/>
      <c r="H243" s="41"/>
      <c r="I243" s="41"/>
      <c r="J243" s="42"/>
      <c r="K243" s="42"/>
      <c r="L243" s="42"/>
      <c r="M243" s="42"/>
      <c r="N243" s="42"/>
      <c r="O243" s="42"/>
      <c r="P243" s="42"/>
      <c r="Q243" s="42"/>
      <c r="R243" s="42"/>
      <c r="S243" s="12"/>
    </row>
    <row r="244" spans="1:19" ht="30.6" customHeight="1" x14ac:dyDescent="0.25">
      <c r="A244" s="44">
        <f>'M2 ANNUEL MAQUETTE'!B254</f>
        <v>0</v>
      </c>
      <c r="B244" s="44">
        <f>'M2 ANNUEL MAQUETTE'!C254</f>
        <v>0</v>
      </c>
      <c r="C244" s="43">
        <f>'M2 ANNUEL MAQUETTE'!F254</f>
        <v>0</v>
      </c>
      <c r="D244" s="42"/>
      <c r="E244" s="42"/>
      <c r="F244" s="42"/>
      <c r="G244" s="41"/>
      <c r="H244" s="41"/>
      <c r="I244" s="41"/>
      <c r="J244" s="42"/>
      <c r="K244" s="42"/>
      <c r="L244" s="42"/>
      <c r="M244" s="42"/>
      <c r="N244" s="42"/>
      <c r="O244" s="42"/>
      <c r="P244" s="42"/>
      <c r="Q244" s="42"/>
      <c r="R244" s="42"/>
      <c r="S244" s="12"/>
    </row>
    <row r="245" spans="1:19" ht="30.6" customHeight="1" x14ac:dyDescent="0.25">
      <c r="A245" s="44">
        <f>'M2 ANNUEL MAQUETTE'!B255</f>
        <v>0</v>
      </c>
      <c r="B245" s="44">
        <f>'M2 ANNUEL MAQUETTE'!C255</f>
        <v>0</v>
      </c>
      <c r="C245" s="43">
        <f>'M2 ANNUEL MAQUETTE'!F255</f>
        <v>0</v>
      </c>
      <c r="D245" s="42"/>
      <c r="E245" s="42"/>
      <c r="F245" s="42"/>
      <c r="G245" s="41"/>
      <c r="H245" s="41"/>
      <c r="I245" s="41"/>
      <c r="J245" s="42"/>
      <c r="K245" s="42"/>
      <c r="L245" s="42"/>
      <c r="M245" s="42"/>
      <c r="N245" s="42"/>
      <c r="O245" s="42"/>
      <c r="P245" s="42"/>
      <c r="Q245" s="42"/>
      <c r="R245" s="42"/>
      <c r="S245" s="12"/>
    </row>
    <row r="246" spans="1:19" ht="30.6" customHeight="1" x14ac:dyDescent="0.25">
      <c r="A246" s="44">
        <f>'M2 ANNUEL MAQUETTE'!B256</f>
        <v>0</v>
      </c>
      <c r="B246" s="44">
        <f>'M2 ANNUEL MAQUETTE'!C256</f>
        <v>0</v>
      </c>
      <c r="C246" s="43">
        <f>'M2 ANNUEL MAQUETTE'!F256</f>
        <v>0</v>
      </c>
      <c r="D246" s="42"/>
      <c r="E246" s="42"/>
      <c r="F246" s="42"/>
      <c r="G246" s="41"/>
      <c r="H246" s="41"/>
      <c r="I246" s="41"/>
      <c r="J246" s="42"/>
      <c r="K246" s="42"/>
      <c r="L246" s="42"/>
      <c r="M246" s="42"/>
      <c r="N246" s="42"/>
      <c r="O246" s="42"/>
      <c r="P246" s="42"/>
      <c r="Q246" s="42"/>
      <c r="R246" s="42"/>
      <c r="S246" s="12"/>
    </row>
    <row r="247" spans="1:19" ht="30.6" customHeight="1" x14ac:dyDescent="0.25">
      <c r="A247" s="44">
        <f>'M2 ANNUEL MAQUETTE'!B257</f>
        <v>0</v>
      </c>
      <c r="B247" s="44">
        <f>'M2 ANNUEL MAQUETTE'!C257</f>
        <v>0</v>
      </c>
      <c r="C247" s="43">
        <f>'M2 ANNUEL MAQUETTE'!F257</f>
        <v>0</v>
      </c>
      <c r="D247" s="42"/>
      <c r="E247" s="42"/>
      <c r="F247" s="42"/>
      <c r="G247" s="41"/>
      <c r="H247" s="41"/>
      <c r="I247" s="41"/>
      <c r="J247" s="42"/>
      <c r="K247" s="42"/>
      <c r="L247" s="42"/>
      <c r="M247" s="42"/>
      <c r="N247" s="42"/>
      <c r="O247" s="42"/>
      <c r="P247" s="42"/>
      <c r="Q247" s="42"/>
      <c r="R247" s="42"/>
      <c r="S247" s="12"/>
    </row>
    <row r="248" spans="1:19" ht="30.6" customHeight="1" x14ac:dyDescent="0.25">
      <c r="A248" s="44">
        <f>'M2 ANNUEL MAQUETTE'!B258</f>
        <v>0</v>
      </c>
      <c r="B248" s="44">
        <f>'M2 ANNUEL MAQUETTE'!C258</f>
        <v>0</v>
      </c>
      <c r="C248" s="43">
        <f>'M2 ANNUEL MAQUETTE'!F258</f>
        <v>0</v>
      </c>
      <c r="D248" s="42"/>
      <c r="E248" s="42"/>
      <c r="F248" s="42"/>
      <c r="G248" s="41"/>
      <c r="H248" s="41"/>
      <c r="I248" s="41"/>
      <c r="J248" s="42"/>
      <c r="K248" s="42"/>
      <c r="L248" s="42"/>
      <c r="M248" s="42"/>
      <c r="N248" s="42"/>
      <c r="O248" s="42"/>
      <c r="P248" s="42"/>
      <c r="Q248" s="42"/>
      <c r="R248" s="42"/>
      <c r="S248" s="12"/>
    </row>
    <row r="249" spans="1:19" ht="30.6" customHeight="1" x14ac:dyDescent="0.25">
      <c r="A249" s="44">
        <f>'M2 ANNUEL MAQUETTE'!B259</f>
        <v>0</v>
      </c>
      <c r="B249" s="44">
        <f>'M2 ANNUEL MAQUETTE'!C259</f>
        <v>0</v>
      </c>
      <c r="C249" s="43">
        <f>'M2 ANNUEL MAQUETTE'!F259</f>
        <v>0</v>
      </c>
      <c r="D249" s="42"/>
      <c r="E249" s="42"/>
      <c r="F249" s="42"/>
      <c r="G249" s="41"/>
      <c r="H249" s="41"/>
      <c r="I249" s="41"/>
      <c r="J249" s="42"/>
      <c r="K249" s="42"/>
      <c r="L249" s="42"/>
      <c r="M249" s="42"/>
      <c r="N249" s="42"/>
      <c r="O249" s="42"/>
      <c r="P249" s="42"/>
      <c r="Q249" s="42"/>
      <c r="R249" s="42"/>
      <c r="S249" s="12"/>
    </row>
    <row r="250" spans="1:19" ht="30.6" customHeight="1" x14ac:dyDescent="0.25">
      <c r="A250" s="44">
        <f>'M2 ANNUEL MAQUETTE'!B260</f>
        <v>0</v>
      </c>
      <c r="B250" s="44">
        <f>'M2 ANNUEL MAQUETTE'!C260</f>
        <v>0</v>
      </c>
      <c r="C250" s="43">
        <f>'M2 ANNUEL MAQUETTE'!F260</f>
        <v>0</v>
      </c>
      <c r="D250" s="42"/>
      <c r="E250" s="42"/>
      <c r="F250" s="42"/>
      <c r="G250" s="41"/>
      <c r="H250" s="41"/>
      <c r="I250" s="41"/>
      <c r="J250" s="42"/>
      <c r="K250" s="42"/>
      <c r="L250" s="42"/>
      <c r="M250" s="42"/>
      <c r="N250" s="42"/>
      <c r="O250" s="42"/>
      <c r="P250" s="42"/>
      <c r="Q250" s="42"/>
      <c r="R250" s="42"/>
      <c r="S250" s="12"/>
    </row>
    <row r="251" spans="1:19" ht="30.6" customHeight="1" x14ac:dyDescent="0.25">
      <c r="A251" s="44">
        <f>'M2 ANNUEL MAQUETTE'!B261</f>
        <v>0</v>
      </c>
      <c r="B251" s="44">
        <f>'M2 ANNUEL MAQUETTE'!C261</f>
        <v>0</v>
      </c>
      <c r="C251" s="43">
        <f>'M2 ANNUEL MAQUETTE'!F261</f>
        <v>0</v>
      </c>
      <c r="D251" s="42"/>
      <c r="E251" s="42"/>
      <c r="F251" s="42"/>
      <c r="G251" s="41"/>
      <c r="H251" s="41"/>
      <c r="I251" s="41"/>
      <c r="J251" s="42"/>
      <c r="K251" s="42"/>
      <c r="L251" s="42"/>
      <c r="M251" s="42"/>
      <c r="N251" s="42"/>
      <c r="O251" s="42"/>
      <c r="P251" s="42"/>
      <c r="Q251" s="42"/>
      <c r="R251" s="42"/>
      <c r="S251" s="12"/>
    </row>
    <row r="252" spans="1:19" ht="30.6" customHeight="1" x14ac:dyDescent="0.25">
      <c r="A252" s="44">
        <f>'M2 ANNUEL MAQUETTE'!B262</f>
        <v>0</v>
      </c>
      <c r="B252" s="44">
        <f>'M2 ANNUEL MAQUETTE'!C262</f>
        <v>0</v>
      </c>
      <c r="C252" s="43">
        <f>'M2 ANNUEL MAQUETTE'!F262</f>
        <v>0</v>
      </c>
      <c r="D252" s="42"/>
      <c r="E252" s="42"/>
      <c r="F252" s="42"/>
      <c r="G252" s="41"/>
      <c r="H252" s="41"/>
      <c r="I252" s="41"/>
      <c r="J252" s="42"/>
      <c r="K252" s="42"/>
      <c r="L252" s="42"/>
      <c r="M252" s="42"/>
      <c r="N252" s="42"/>
      <c r="O252" s="42"/>
      <c r="P252" s="42"/>
      <c r="Q252" s="42"/>
      <c r="R252" s="42"/>
      <c r="S252" s="12"/>
    </row>
    <row r="253" spans="1:19" ht="30.6" customHeight="1" x14ac:dyDescent="0.25">
      <c r="A253" s="44">
        <f>'M2 ANNUEL MAQUETTE'!B263</f>
        <v>0</v>
      </c>
      <c r="B253" s="44">
        <f>'M2 ANNUEL MAQUETTE'!C263</f>
        <v>0</v>
      </c>
      <c r="C253" s="43">
        <f>'M2 ANNUEL MAQUETTE'!F263</f>
        <v>0</v>
      </c>
      <c r="D253" s="42"/>
      <c r="E253" s="42"/>
      <c r="F253" s="42"/>
      <c r="G253" s="41"/>
      <c r="H253" s="41"/>
      <c r="I253" s="41"/>
      <c r="J253" s="42"/>
      <c r="K253" s="42"/>
      <c r="L253" s="42"/>
      <c r="M253" s="42"/>
      <c r="N253" s="42"/>
      <c r="O253" s="42"/>
      <c r="P253" s="42"/>
      <c r="Q253" s="42"/>
      <c r="R253" s="42"/>
      <c r="S253" s="12"/>
    </row>
    <row r="254" spans="1:19" ht="30.6" customHeight="1" x14ac:dyDescent="0.25">
      <c r="A254" s="44">
        <f>'M2 ANNUEL MAQUETTE'!B264</f>
        <v>0</v>
      </c>
      <c r="B254" s="44">
        <f>'M2 ANNUEL MAQUETTE'!C264</f>
        <v>0</v>
      </c>
      <c r="C254" s="43">
        <f>'M2 ANNUEL MAQUETTE'!F264</f>
        <v>0</v>
      </c>
      <c r="D254" s="42"/>
      <c r="E254" s="42"/>
      <c r="F254" s="42"/>
      <c r="G254" s="41"/>
      <c r="H254" s="41"/>
      <c r="I254" s="41"/>
      <c r="J254" s="42"/>
      <c r="K254" s="42"/>
      <c r="L254" s="42"/>
      <c r="M254" s="42"/>
      <c r="N254" s="42"/>
      <c r="O254" s="42"/>
      <c r="P254" s="42"/>
      <c r="Q254" s="42"/>
      <c r="R254" s="42"/>
      <c r="S254" s="12"/>
    </row>
    <row r="255" spans="1:19" ht="30.6" customHeight="1" x14ac:dyDescent="0.25">
      <c r="A255" s="44">
        <f>'M2 ANNUEL MAQUETTE'!B265</f>
        <v>0</v>
      </c>
      <c r="B255" s="44">
        <f>'M2 ANNUEL MAQUETTE'!C265</f>
        <v>0</v>
      </c>
      <c r="C255" s="43">
        <f>'M2 ANNUEL MAQUETTE'!F265</f>
        <v>0</v>
      </c>
      <c r="D255" s="42"/>
      <c r="E255" s="42"/>
      <c r="F255" s="42"/>
      <c r="G255" s="41"/>
      <c r="H255" s="41"/>
      <c r="I255" s="41"/>
      <c r="J255" s="42"/>
      <c r="K255" s="42"/>
      <c r="L255" s="42"/>
      <c r="M255" s="42"/>
      <c r="N255" s="42"/>
      <c r="O255" s="42"/>
      <c r="P255" s="42"/>
      <c r="Q255" s="42"/>
      <c r="R255" s="42"/>
      <c r="S255" s="12"/>
    </row>
    <row r="256" spans="1:19" ht="30.6" customHeight="1" x14ac:dyDescent="0.25">
      <c r="A256" s="44">
        <f>'M2 ANNUEL MAQUETTE'!B266</f>
        <v>0</v>
      </c>
      <c r="B256" s="44">
        <f>'M2 ANNUEL MAQUETTE'!C266</f>
        <v>0</v>
      </c>
      <c r="C256" s="43">
        <f>'M2 ANNUEL MAQUETTE'!F266</f>
        <v>0</v>
      </c>
      <c r="D256" s="42"/>
      <c r="E256" s="42"/>
      <c r="F256" s="42"/>
      <c r="G256" s="41"/>
      <c r="H256" s="41"/>
      <c r="I256" s="41"/>
      <c r="J256" s="42"/>
      <c r="K256" s="42"/>
      <c r="L256" s="42"/>
      <c r="M256" s="42"/>
      <c r="N256" s="42"/>
      <c r="O256" s="42"/>
      <c r="P256" s="42"/>
      <c r="Q256" s="42"/>
      <c r="R256" s="42"/>
      <c r="S256" s="12"/>
    </row>
    <row r="257" spans="1:19" ht="30.6" customHeight="1" x14ac:dyDescent="0.25">
      <c r="A257" s="44">
        <f>'M2 ANNUEL MAQUETTE'!B267</f>
        <v>0</v>
      </c>
      <c r="B257" s="44">
        <f>'M2 ANNUEL MAQUETTE'!C267</f>
        <v>0</v>
      </c>
      <c r="C257" s="43">
        <f>'M2 ANNUEL MAQUETTE'!F267</f>
        <v>0</v>
      </c>
      <c r="D257" s="42"/>
      <c r="E257" s="42"/>
      <c r="F257" s="42"/>
      <c r="G257" s="41"/>
      <c r="H257" s="41"/>
      <c r="I257" s="41"/>
      <c r="J257" s="42"/>
      <c r="K257" s="42"/>
      <c r="L257" s="42"/>
      <c r="M257" s="42"/>
      <c r="N257" s="42"/>
      <c r="O257" s="42"/>
      <c r="P257" s="42"/>
      <c r="Q257" s="42"/>
      <c r="R257" s="42"/>
      <c r="S257" s="12"/>
    </row>
    <row r="258" spans="1:19" ht="30.6" customHeight="1" x14ac:dyDescent="0.25">
      <c r="A258" s="44">
        <f>'M2 ANNUEL MAQUETTE'!B268</f>
        <v>0</v>
      </c>
      <c r="B258" s="44">
        <f>'M2 ANNUEL MAQUETTE'!C268</f>
        <v>0</v>
      </c>
      <c r="C258" s="43">
        <f>'M2 ANNUEL MAQUETTE'!F268</f>
        <v>0</v>
      </c>
      <c r="D258" s="42"/>
      <c r="E258" s="42"/>
      <c r="F258" s="42"/>
      <c r="G258" s="41"/>
      <c r="H258" s="41"/>
      <c r="I258" s="41"/>
      <c r="J258" s="42"/>
      <c r="K258" s="42"/>
      <c r="L258" s="42"/>
      <c r="M258" s="42"/>
      <c r="N258" s="42"/>
      <c r="O258" s="42"/>
      <c r="P258" s="42"/>
      <c r="Q258" s="42"/>
      <c r="R258" s="42"/>
      <c r="S258" s="12"/>
    </row>
    <row r="259" spans="1:19" ht="30.6" customHeight="1" x14ac:dyDescent="0.25">
      <c r="A259" s="44">
        <f>'M2 ANNUEL MAQUETTE'!B269</f>
        <v>0</v>
      </c>
      <c r="B259" s="44">
        <f>'M2 ANNUEL MAQUETTE'!C269</f>
        <v>0</v>
      </c>
      <c r="C259" s="43">
        <f>'M2 ANNUEL MAQUETTE'!F269</f>
        <v>0</v>
      </c>
      <c r="D259" s="42"/>
      <c r="E259" s="42"/>
      <c r="F259" s="42"/>
      <c r="G259" s="41"/>
      <c r="H259" s="41"/>
      <c r="I259" s="41"/>
      <c r="J259" s="42"/>
      <c r="K259" s="42"/>
      <c r="L259" s="42"/>
      <c r="M259" s="42"/>
      <c r="N259" s="42"/>
      <c r="O259" s="42"/>
      <c r="P259" s="42"/>
      <c r="Q259" s="42"/>
      <c r="R259" s="42"/>
      <c r="S259" s="12"/>
    </row>
    <row r="260" spans="1:19" ht="30.6" customHeight="1" x14ac:dyDescent="0.25">
      <c r="A260" s="44">
        <f>'M2 ANNUEL MAQUETTE'!B270</f>
        <v>0</v>
      </c>
      <c r="B260" s="44">
        <f>'M2 ANNUEL MAQUETTE'!C270</f>
        <v>0</v>
      </c>
      <c r="C260" s="43">
        <f>'M2 ANNUEL MAQUETTE'!F270</f>
        <v>0</v>
      </c>
      <c r="D260" s="42"/>
      <c r="E260" s="42"/>
      <c r="F260" s="42"/>
      <c r="G260" s="41"/>
      <c r="H260" s="41"/>
      <c r="I260" s="41"/>
      <c r="J260" s="42"/>
      <c r="K260" s="42"/>
      <c r="L260" s="42"/>
      <c r="M260" s="42"/>
      <c r="N260" s="42"/>
      <c r="O260" s="42"/>
      <c r="P260" s="42"/>
      <c r="Q260" s="42"/>
      <c r="R260" s="42"/>
      <c r="S260" s="12"/>
    </row>
    <row r="261" spans="1:19" ht="30.6" customHeight="1" x14ac:dyDescent="0.25">
      <c r="A261" s="44">
        <f>'M2 ANNUEL MAQUETTE'!B271</f>
        <v>0</v>
      </c>
      <c r="B261" s="44">
        <f>'M2 ANNUEL MAQUETTE'!C271</f>
        <v>0</v>
      </c>
      <c r="C261" s="43">
        <f>'M2 ANNUEL MAQUETTE'!F271</f>
        <v>0</v>
      </c>
      <c r="D261" s="42"/>
      <c r="E261" s="42"/>
      <c r="F261" s="42"/>
      <c r="G261" s="41"/>
      <c r="H261" s="41"/>
      <c r="I261" s="41"/>
      <c r="J261" s="42"/>
      <c r="K261" s="42"/>
      <c r="L261" s="42"/>
      <c r="M261" s="42"/>
      <c r="N261" s="42"/>
      <c r="O261" s="42"/>
      <c r="P261" s="42"/>
      <c r="Q261" s="42"/>
      <c r="R261" s="42"/>
      <c r="S261" s="12"/>
    </row>
    <row r="262" spans="1:19" ht="30.6" customHeight="1" x14ac:dyDescent="0.25">
      <c r="A262" s="44">
        <f>'M2 ANNUEL MAQUETTE'!B272</f>
        <v>0</v>
      </c>
      <c r="B262" s="44">
        <f>'M2 ANNUEL MAQUETTE'!C272</f>
        <v>0</v>
      </c>
      <c r="C262" s="43">
        <f>'M2 ANNUEL MAQUETTE'!F272</f>
        <v>0</v>
      </c>
      <c r="D262" s="42"/>
      <c r="E262" s="42"/>
      <c r="F262" s="42"/>
      <c r="G262" s="41"/>
      <c r="H262" s="41"/>
      <c r="I262" s="41"/>
      <c r="J262" s="42"/>
      <c r="K262" s="42"/>
      <c r="L262" s="42"/>
      <c r="M262" s="42"/>
      <c r="N262" s="42"/>
      <c r="O262" s="42"/>
      <c r="P262" s="42"/>
      <c r="Q262" s="42"/>
      <c r="R262" s="42"/>
      <c r="S262" s="12"/>
    </row>
    <row r="263" spans="1:19" ht="30.6" customHeight="1" x14ac:dyDescent="0.25">
      <c r="A263" s="44">
        <f>'M2 ANNUEL MAQUETTE'!B273</f>
        <v>0</v>
      </c>
      <c r="B263" s="44">
        <f>'M2 ANNUEL MAQUETTE'!C273</f>
        <v>0</v>
      </c>
      <c r="C263" s="43">
        <f>'M2 ANNUEL MAQUETTE'!F273</f>
        <v>0</v>
      </c>
      <c r="D263" s="42"/>
      <c r="E263" s="42"/>
      <c r="F263" s="42"/>
      <c r="G263" s="41"/>
      <c r="H263" s="41"/>
      <c r="I263" s="41"/>
      <c r="J263" s="42"/>
      <c r="K263" s="42"/>
      <c r="L263" s="42"/>
      <c r="M263" s="42"/>
      <c r="N263" s="42"/>
      <c r="O263" s="42"/>
      <c r="P263" s="42"/>
      <c r="Q263" s="42"/>
      <c r="R263" s="42"/>
      <c r="S263" s="12"/>
    </row>
    <row r="264" spans="1:19" ht="30.6" customHeight="1" x14ac:dyDescent="0.25">
      <c r="A264" s="44">
        <f>'M2 ANNUEL MAQUETTE'!B274</f>
        <v>0</v>
      </c>
      <c r="B264" s="44">
        <f>'M2 ANNUEL MAQUETTE'!C274</f>
        <v>0</v>
      </c>
      <c r="C264" s="43">
        <f>'M2 ANNUEL MAQUETTE'!F274</f>
        <v>0</v>
      </c>
      <c r="D264" s="42"/>
      <c r="E264" s="42"/>
      <c r="F264" s="42"/>
      <c r="G264" s="41"/>
      <c r="H264" s="41"/>
      <c r="I264" s="41"/>
      <c r="J264" s="42"/>
      <c r="K264" s="42"/>
      <c r="L264" s="42"/>
      <c r="M264" s="42"/>
      <c r="N264" s="42"/>
      <c r="O264" s="42"/>
      <c r="P264" s="42"/>
      <c r="Q264" s="42"/>
      <c r="R264" s="42"/>
      <c r="S264" s="12"/>
    </row>
    <row r="265" spans="1:19" ht="30.6" customHeight="1" x14ac:dyDescent="0.25">
      <c r="A265" s="44">
        <f>'M2 ANNUEL MAQUETTE'!B275</f>
        <v>0</v>
      </c>
      <c r="B265" s="44">
        <f>'M2 ANNUEL MAQUETTE'!C275</f>
        <v>0</v>
      </c>
      <c r="C265" s="43">
        <f>'M2 ANNUEL MAQUETTE'!F275</f>
        <v>0</v>
      </c>
      <c r="D265" s="42"/>
      <c r="E265" s="42"/>
      <c r="F265" s="42"/>
      <c r="G265" s="41"/>
      <c r="H265" s="41"/>
      <c r="I265" s="41"/>
      <c r="J265" s="42"/>
      <c r="K265" s="42"/>
      <c r="L265" s="42"/>
      <c r="M265" s="42"/>
      <c r="N265" s="42"/>
      <c r="O265" s="42"/>
      <c r="P265" s="42"/>
      <c r="Q265" s="42"/>
      <c r="R265" s="42"/>
      <c r="S265" s="12"/>
    </row>
    <row r="266" spans="1:19" ht="30.6" customHeight="1" x14ac:dyDescent="0.25">
      <c r="A266" s="44">
        <f>'M2 ANNUEL MAQUETTE'!B276</f>
        <v>0</v>
      </c>
      <c r="B266" s="44">
        <f>'M2 ANNUEL MAQUETTE'!C276</f>
        <v>0</v>
      </c>
      <c r="C266" s="43">
        <f>'M2 ANNUEL MAQUETTE'!F276</f>
        <v>0</v>
      </c>
      <c r="D266" s="42"/>
      <c r="E266" s="42"/>
      <c r="F266" s="42"/>
      <c r="G266" s="41"/>
      <c r="H266" s="41"/>
      <c r="I266" s="41"/>
      <c r="J266" s="42"/>
      <c r="K266" s="42"/>
      <c r="L266" s="42"/>
      <c r="M266" s="42"/>
      <c r="N266" s="42"/>
      <c r="O266" s="42"/>
      <c r="P266" s="42"/>
      <c r="Q266" s="42"/>
      <c r="R266" s="42"/>
      <c r="S266" s="12"/>
    </row>
    <row r="267" spans="1:19" ht="30.6" customHeight="1" x14ac:dyDescent="0.25">
      <c r="A267" s="44">
        <f>'M2 ANNUEL MAQUETTE'!B277</f>
        <v>0</v>
      </c>
      <c r="B267" s="44">
        <f>'M2 ANNUEL MAQUETTE'!C277</f>
        <v>0</v>
      </c>
      <c r="C267" s="43">
        <f>'M2 ANNUEL MAQUETTE'!F277</f>
        <v>0</v>
      </c>
      <c r="D267" s="42"/>
      <c r="E267" s="42"/>
      <c r="F267" s="42"/>
      <c r="G267" s="41"/>
      <c r="H267" s="41"/>
      <c r="I267" s="41"/>
      <c r="J267" s="42"/>
      <c r="K267" s="42"/>
      <c r="L267" s="42"/>
      <c r="M267" s="42"/>
      <c r="N267" s="42"/>
      <c r="O267" s="42"/>
      <c r="P267" s="42"/>
      <c r="Q267" s="42"/>
      <c r="R267" s="42"/>
      <c r="S267" s="12"/>
    </row>
    <row r="268" spans="1:19" ht="30.6" customHeight="1" x14ac:dyDescent="0.25">
      <c r="A268" s="44">
        <f>'M2 ANNUEL MAQUETTE'!B278</f>
        <v>0</v>
      </c>
      <c r="B268" s="44">
        <f>'M2 ANNUEL MAQUETTE'!C278</f>
        <v>0</v>
      </c>
      <c r="C268" s="43">
        <f>'M2 ANNUEL MAQUETTE'!F278</f>
        <v>0</v>
      </c>
      <c r="D268" s="42"/>
      <c r="E268" s="42"/>
      <c r="F268" s="42"/>
      <c r="G268" s="41"/>
      <c r="H268" s="41"/>
      <c r="I268" s="41"/>
      <c r="J268" s="42"/>
      <c r="K268" s="42"/>
      <c r="L268" s="42"/>
      <c r="M268" s="42"/>
      <c r="N268" s="42"/>
      <c r="O268" s="42"/>
      <c r="P268" s="42"/>
      <c r="Q268" s="42"/>
      <c r="R268" s="42"/>
      <c r="S268" s="12"/>
    </row>
    <row r="269" spans="1:19" ht="30.6" customHeight="1" x14ac:dyDescent="0.25">
      <c r="A269" s="44">
        <f>'M2 ANNUEL MAQUETTE'!B279</f>
        <v>0</v>
      </c>
      <c r="B269" s="44">
        <f>'M2 ANNUEL MAQUETTE'!C279</f>
        <v>0</v>
      </c>
      <c r="C269" s="43">
        <f>'M2 ANNUEL MAQUETTE'!F279</f>
        <v>0</v>
      </c>
      <c r="D269" s="42"/>
      <c r="E269" s="42"/>
      <c r="F269" s="42"/>
      <c r="G269" s="41"/>
      <c r="H269" s="41"/>
      <c r="I269" s="41"/>
      <c r="J269" s="42"/>
      <c r="K269" s="42"/>
      <c r="L269" s="42"/>
      <c r="M269" s="42"/>
      <c r="N269" s="42"/>
      <c r="O269" s="42"/>
      <c r="P269" s="42"/>
      <c r="Q269" s="42"/>
      <c r="R269" s="42"/>
      <c r="S269" s="12"/>
    </row>
    <row r="270" spans="1:19" ht="30.6" customHeight="1" x14ac:dyDescent="0.25">
      <c r="A270" s="44">
        <f>'M2 ANNUEL MAQUETTE'!B280</f>
        <v>0</v>
      </c>
      <c r="B270" s="44">
        <f>'M2 ANNUEL MAQUETTE'!C280</f>
        <v>0</v>
      </c>
      <c r="C270" s="43">
        <f>'M2 ANNUEL MAQUETTE'!F280</f>
        <v>0</v>
      </c>
      <c r="D270" s="42"/>
      <c r="E270" s="42"/>
      <c r="F270" s="42"/>
      <c r="G270" s="41"/>
      <c r="H270" s="41"/>
      <c r="I270" s="41"/>
      <c r="J270" s="42"/>
      <c r="K270" s="42"/>
      <c r="L270" s="42"/>
      <c r="M270" s="42"/>
      <c r="N270" s="42"/>
      <c r="O270" s="42"/>
      <c r="P270" s="42"/>
      <c r="Q270" s="42"/>
      <c r="R270" s="42"/>
      <c r="S270" s="12"/>
    </row>
    <row r="271" spans="1:19" ht="30.6" customHeight="1" x14ac:dyDescent="0.25">
      <c r="A271" s="44">
        <f>'M2 ANNUEL MAQUETTE'!B281</f>
        <v>0</v>
      </c>
      <c r="B271" s="44">
        <f>'M2 ANNUEL MAQUETTE'!C281</f>
        <v>0</v>
      </c>
      <c r="C271" s="43">
        <f>'M2 ANNUEL MAQUETTE'!F281</f>
        <v>0</v>
      </c>
      <c r="D271" s="42"/>
      <c r="E271" s="42"/>
      <c r="F271" s="42"/>
      <c r="G271" s="41"/>
      <c r="H271" s="41"/>
      <c r="I271" s="41"/>
      <c r="J271" s="42"/>
      <c r="K271" s="42"/>
      <c r="L271" s="42"/>
      <c r="M271" s="42"/>
      <c r="N271" s="42"/>
      <c r="O271" s="42"/>
      <c r="P271" s="42"/>
      <c r="Q271" s="42"/>
      <c r="R271" s="42"/>
      <c r="S271" s="12"/>
    </row>
    <row r="272" spans="1:19" ht="30.6" customHeight="1" x14ac:dyDescent="0.25">
      <c r="A272" s="44">
        <f>'M2 ANNUEL MAQUETTE'!B282</f>
        <v>0</v>
      </c>
      <c r="B272" s="44">
        <f>'M2 ANNUEL MAQUETTE'!C282</f>
        <v>0</v>
      </c>
      <c r="C272" s="43">
        <f>'M2 ANNUEL MAQUETTE'!F282</f>
        <v>0</v>
      </c>
      <c r="D272" s="42"/>
      <c r="E272" s="42"/>
      <c r="F272" s="42"/>
      <c r="G272" s="41"/>
      <c r="H272" s="41"/>
      <c r="I272" s="41"/>
      <c r="J272" s="42"/>
      <c r="K272" s="42"/>
      <c r="L272" s="42"/>
      <c r="M272" s="42"/>
      <c r="N272" s="42"/>
      <c r="O272" s="42"/>
      <c r="P272" s="42"/>
      <c r="Q272" s="42"/>
      <c r="R272" s="42"/>
      <c r="S272" s="12"/>
    </row>
    <row r="273" spans="1:19" ht="30.6" customHeight="1" x14ac:dyDescent="0.25">
      <c r="A273" s="44">
        <f>'M2 ANNUEL MAQUETTE'!B283</f>
        <v>0</v>
      </c>
      <c r="B273" s="44">
        <f>'M2 ANNUEL MAQUETTE'!C283</f>
        <v>0</v>
      </c>
      <c r="C273" s="43">
        <f>'M2 ANNUEL MAQUETTE'!F283</f>
        <v>0</v>
      </c>
      <c r="D273" s="42"/>
      <c r="E273" s="42"/>
      <c r="F273" s="42"/>
      <c r="G273" s="41"/>
      <c r="H273" s="41"/>
      <c r="I273" s="41"/>
      <c r="J273" s="42"/>
      <c r="K273" s="42"/>
      <c r="L273" s="42"/>
      <c r="M273" s="42"/>
      <c r="N273" s="42"/>
      <c r="O273" s="42"/>
      <c r="P273" s="42"/>
      <c r="Q273" s="42"/>
      <c r="R273" s="42"/>
      <c r="S273" s="12"/>
    </row>
    <row r="274" spans="1:19" ht="30.6" customHeight="1" x14ac:dyDescent="0.25">
      <c r="A274" s="44">
        <f>'M2 ANNUEL MAQUETTE'!B284</f>
        <v>0</v>
      </c>
      <c r="B274" s="44">
        <f>'M2 ANNUEL MAQUETTE'!C284</f>
        <v>0</v>
      </c>
      <c r="C274" s="43">
        <f>'M2 ANNUEL MAQUETTE'!F284</f>
        <v>0</v>
      </c>
      <c r="D274" s="42"/>
      <c r="E274" s="42"/>
      <c r="F274" s="42"/>
      <c r="G274" s="41"/>
      <c r="H274" s="41"/>
      <c r="I274" s="41"/>
      <c r="J274" s="42"/>
      <c r="K274" s="42"/>
      <c r="L274" s="42"/>
      <c r="M274" s="42"/>
      <c r="N274" s="42"/>
      <c r="O274" s="42"/>
      <c r="P274" s="42"/>
      <c r="Q274" s="42"/>
      <c r="R274" s="42"/>
      <c r="S274" s="12"/>
    </row>
    <row r="275" spans="1:19" ht="30.6" customHeight="1" x14ac:dyDescent="0.25">
      <c r="A275" s="44">
        <f>'M2 ANNUEL MAQUETTE'!B285</f>
        <v>0</v>
      </c>
      <c r="B275" s="44">
        <f>'M2 ANNUEL MAQUETTE'!C285</f>
        <v>0</v>
      </c>
      <c r="C275" s="43">
        <f>'M2 ANNUEL MAQUETTE'!F285</f>
        <v>0</v>
      </c>
      <c r="D275" s="42"/>
      <c r="E275" s="42"/>
      <c r="F275" s="42"/>
      <c r="G275" s="41"/>
      <c r="H275" s="41"/>
      <c r="I275" s="41"/>
      <c r="J275" s="42"/>
      <c r="K275" s="42"/>
      <c r="L275" s="42"/>
      <c r="M275" s="42"/>
      <c r="N275" s="42"/>
      <c r="O275" s="42"/>
      <c r="P275" s="42"/>
      <c r="Q275" s="42"/>
      <c r="R275" s="42"/>
      <c r="S275" s="12"/>
    </row>
    <row r="276" spans="1:19" ht="30.6" customHeight="1" x14ac:dyDescent="0.25">
      <c r="A276" s="44">
        <f>'M2 ANNUEL MAQUETTE'!B286</f>
        <v>0</v>
      </c>
      <c r="B276" s="44">
        <f>'M2 ANNUEL MAQUETTE'!C286</f>
        <v>0</v>
      </c>
      <c r="C276" s="43">
        <f>'M2 ANNUEL MAQUETTE'!F286</f>
        <v>0</v>
      </c>
      <c r="D276" s="42"/>
      <c r="E276" s="42"/>
      <c r="F276" s="42"/>
      <c r="G276" s="41"/>
      <c r="H276" s="41"/>
      <c r="I276" s="41"/>
      <c r="J276" s="42"/>
      <c r="K276" s="42"/>
      <c r="L276" s="42"/>
      <c r="M276" s="42"/>
      <c r="N276" s="42"/>
      <c r="O276" s="42"/>
      <c r="P276" s="42"/>
      <c r="Q276" s="42"/>
      <c r="R276" s="42"/>
      <c r="S276" s="12"/>
    </row>
    <row r="277" spans="1:19" ht="30.6" customHeight="1" x14ac:dyDescent="0.25">
      <c r="A277" s="44">
        <f>'M2 ANNUEL MAQUETTE'!B287</f>
        <v>0</v>
      </c>
      <c r="B277" s="44">
        <f>'M2 ANNUEL MAQUETTE'!C287</f>
        <v>0</v>
      </c>
      <c r="C277" s="43">
        <f>'M2 ANNUEL MAQUETTE'!F287</f>
        <v>0</v>
      </c>
      <c r="D277" s="42"/>
      <c r="E277" s="42"/>
      <c r="F277" s="42"/>
      <c r="G277" s="41"/>
      <c r="H277" s="41"/>
      <c r="I277" s="41"/>
      <c r="J277" s="42"/>
      <c r="K277" s="42"/>
      <c r="L277" s="42"/>
      <c r="M277" s="42"/>
      <c r="N277" s="42"/>
      <c r="O277" s="42"/>
      <c r="P277" s="42"/>
      <c r="Q277" s="42"/>
      <c r="R277" s="42"/>
      <c r="S277" s="12"/>
    </row>
    <row r="278" spans="1:19" ht="30.6" customHeight="1" x14ac:dyDescent="0.25">
      <c r="A278" s="44">
        <f>'M2 ANNUEL MAQUETTE'!B288</f>
        <v>0</v>
      </c>
      <c r="B278" s="44">
        <f>'M2 ANNUEL MAQUETTE'!C288</f>
        <v>0</v>
      </c>
      <c r="C278" s="43">
        <f>'M2 ANNUEL MAQUETTE'!F288</f>
        <v>0</v>
      </c>
      <c r="D278" s="42"/>
      <c r="E278" s="42"/>
      <c r="F278" s="42"/>
      <c r="G278" s="41"/>
      <c r="H278" s="41"/>
      <c r="I278" s="41"/>
      <c r="J278" s="42"/>
      <c r="K278" s="42"/>
      <c r="L278" s="42"/>
      <c r="M278" s="42"/>
      <c r="N278" s="42"/>
      <c r="O278" s="42"/>
      <c r="P278" s="42"/>
      <c r="Q278" s="42"/>
      <c r="R278" s="42"/>
      <c r="S278" s="12"/>
    </row>
    <row r="279" spans="1:19" ht="30.6" customHeight="1" x14ac:dyDescent="0.25">
      <c r="A279" s="44">
        <f>'M2 ANNUEL MAQUETTE'!B289</f>
        <v>0</v>
      </c>
      <c r="B279" s="44">
        <f>'M2 ANNUEL MAQUETTE'!C289</f>
        <v>0</v>
      </c>
      <c r="C279" s="43">
        <f>'M2 ANNUEL MAQUETTE'!F289</f>
        <v>0</v>
      </c>
      <c r="D279" s="42"/>
      <c r="E279" s="42"/>
      <c r="F279" s="42"/>
      <c r="G279" s="41"/>
      <c r="H279" s="41"/>
      <c r="I279" s="41"/>
      <c r="J279" s="42"/>
      <c r="K279" s="42"/>
      <c r="L279" s="42"/>
      <c r="M279" s="42"/>
      <c r="N279" s="42"/>
      <c r="O279" s="42"/>
      <c r="P279" s="42"/>
      <c r="Q279" s="42"/>
      <c r="R279" s="42"/>
      <c r="S279" s="12"/>
    </row>
    <row r="280" spans="1:19" ht="30.6" customHeight="1" x14ac:dyDescent="0.25">
      <c r="A280" s="44">
        <f>'M2 ANNUEL MAQUETTE'!B290</f>
        <v>0</v>
      </c>
      <c r="B280" s="44">
        <f>'M2 ANNUEL MAQUETTE'!C290</f>
        <v>0</v>
      </c>
      <c r="C280" s="43">
        <f>'M2 ANNUEL MAQUETTE'!F290</f>
        <v>0</v>
      </c>
      <c r="D280" s="42"/>
      <c r="E280" s="42"/>
      <c r="F280" s="42"/>
      <c r="G280" s="41"/>
      <c r="H280" s="41"/>
      <c r="I280" s="41"/>
      <c r="J280" s="42"/>
      <c r="K280" s="42"/>
      <c r="L280" s="42"/>
      <c r="M280" s="42"/>
      <c r="N280" s="42"/>
      <c r="O280" s="42"/>
      <c r="P280" s="42"/>
      <c r="Q280" s="42"/>
      <c r="R280" s="42"/>
      <c r="S280" s="12"/>
    </row>
    <row r="281" spans="1:19" ht="30.6" customHeight="1" x14ac:dyDescent="0.25">
      <c r="A281" s="44">
        <f>'M2 ANNUEL MAQUETTE'!B291</f>
        <v>0</v>
      </c>
      <c r="B281" s="44">
        <f>'M2 ANNUEL MAQUETTE'!C291</f>
        <v>0</v>
      </c>
      <c r="C281" s="43">
        <f>'M2 ANNUEL MAQUETTE'!F291</f>
        <v>0</v>
      </c>
      <c r="D281" s="42"/>
      <c r="E281" s="42"/>
      <c r="F281" s="42"/>
      <c r="G281" s="41"/>
      <c r="H281" s="41"/>
      <c r="I281" s="41"/>
      <c r="J281" s="42"/>
      <c r="K281" s="42"/>
      <c r="L281" s="42"/>
      <c r="M281" s="42"/>
      <c r="N281" s="42"/>
      <c r="O281" s="42"/>
      <c r="P281" s="42"/>
      <c r="Q281" s="42"/>
      <c r="R281" s="42"/>
      <c r="S281" s="12"/>
    </row>
    <row r="282" spans="1:19" ht="30.6" customHeight="1" x14ac:dyDescent="0.25">
      <c r="A282" s="44">
        <f>'M2 ANNUEL MAQUETTE'!B292</f>
        <v>0</v>
      </c>
      <c r="B282" s="44">
        <f>'M2 ANNUEL MAQUETTE'!C292</f>
        <v>0</v>
      </c>
      <c r="C282" s="43">
        <f>'M2 ANNUEL MAQUETTE'!F292</f>
        <v>0</v>
      </c>
      <c r="D282" s="42"/>
      <c r="E282" s="42"/>
      <c r="F282" s="42"/>
      <c r="G282" s="41"/>
      <c r="H282" s="41"/>
      <c r="I282" s="41"/>
      <c r="J282" s="42"/>
      <c r="K282" s="42"/>
      <c r="L282" s="42"/>
      <c r="M282" s="42"/>
      <c r="N282" s="42"/>
      <c r="O282" s="42"/>
      <c r="P282" s="42"/>
      <c r="Q282" s="42"/>
      <c r="R282" s="42"/>
      <c r="S282" s="12"/>
    </row>
    <row r="283" spans="1:19" ht="30.6" customHeight="1" x14ac:dyDescent="0.25">
      <c r="A283" s="44">
        <f>'M2 ANNUEL MAQUETTE'!B293</f>
        <v>0</v>
      </c>
      <c r="B283" s="44">
        <f>'M2 ANNUEL MAQUETTE'!C293</f>
        <v>0</v>
      </c>
      <c r="C283" s="43">
        <f>'M2 ANNUEL MAQUETTE'!F293</f>
        <v>0</v>
      </c>
      <c r="D283" s="42"/>
      <c r="E283" s="42"/>
      <c r="F283" s="42"/>
      <c r="G283" s="41"/>
      <c r="H283" s="41"/>
      <c r="I283" s="41"/>
      <c r="J283" s="42"/>
      <c r="K283" s="42"/>
      <c r="L283" s="42"/>
      <c r="M283" s="42"/>
      <c r="N283" s="42"/>
      <c r="O283" s="42"/>
      <c r="P283" s="42"/>
      <c r="Q283" s="42"/>
      <c r="R283" s="42"/>
      <c r="S283" s="12"/>
    </row>
    <row r="284" spans="1:19" ht="30.6" customHeight="1" x14ac:dyDescent="0.25">
      <c r="A284" s="44">
        <f>'M2 ANNUEL MAQUETTE'!B294</f>
        <v>0</v>
      </c>
      <c r="B284" s="44">
        <f>'M2 ANNUEL MAQUETTE'!C294</f>
        <v>0</v>
      </c>
      <c r="C284" s="43">
        <f>'M2 ANNUEL MAQUETTE'!F294</f>
        <v>0</v>
      </c>
      <c r="D284" s="42"/>
      <c r="E284" s="42"/>
      <c r="F284" s="42"/>
      <c r="G284" s="41"/>
      <c r="H284" s="41"/>
      <c r="I284" s="41"/>
      <c r="J284" s="42"/>
      <c r="K284" s="42"/>
      <c r="L284" s="42"/>
      <c r="M284" s="42"/>
      <c r="N284" s="42"/>
      <c r="O284" s="42"/>
      <c r="P284" s="42"/>
      <c r="Q284" s="42"/>
      <c r="R284" s="42"/>
      <c r="S284" s="12"/>
    </row>
    <row r="285" spans="1:19" ht="30.6" customHeight="1" x14ac:dyDescent="0.25">
      <c r="A285" s="44">
        <f>'M2 ANNUEL MAQUETTE'!B295</f>
        <v>0</v>
      </c>
      <c r="B285" s="44">
        <f>'M2 ANNUEL MAQUETTE'!C295</f>
        <v>0</v>
      </c>
      <c r="C285" s="43">
        <f>'M2 ANNUEL MAQUETTE'!F295</f>
        <v>0</v>
      </c>
      <c r="D285" s="42"/>
      <c r="E285" s="42"/>
      <c r="F285" s="42"/>
      <c r="G285" s="41"/>
      <c r="H285" s="41"/>
      <c r="I285" s="41"/>
      <c r="J285" s="42"/>
      <c r="K285" s="42"/>
      <c r="L285" s="42"/>
      <c r="M285" s="42"/>
      <c r="N285" s="42"/>
      <c r="O285" s="42"/>
      <c r="P285" s="42"/>
      <c r="Q285" s="42"/>
      <c r="R285" s="42"/>
      <c r="S285" s="12"/>
    </row>
    <row r="286" spans="1:19" ht="30.6" customHeight="1" x14ac:dyDescent="0.25">
      <c r="A286" s="44">
        <f>'M2 ANNUEL MAQUETTE'!B296</f>
        <v>0</v>
      </c>
      <c r="B286" s="44">
        <f>'M2 ANNUEL MAQUETTE'!C296</f>
        <v>0</v>
      </c>
      <c r="C286" s="43">
        <f>'M2 ANNUEL MAQUETTE'!F296</f>
        <v>0</v>
      </c>
      <c r="D286" s="42"/>
      <c r="E286" s="42"/>
      <c r="F286" s="42"/>
      <c r="G286" s="41"/>
      <c r="H286" s="41"/>
      <c r="I286" s="41"/>
      <c r="J286" s="42"/>
      <c r="K286" s="42"/>
      <c r="L286" s="42"/>
      <c r="M286" s="42"/>
      <c r="N286" s="42"/>
      <c r="O286" s="42"/>
      <c r="P286" s="42"/>
      <c r="Q286" s="42"/>
      <c r="R286" s="42"/>
      <c r="S286" s="12"/>
    </row>
    <row r="287" spans="1:19" ht="30.6" customHeight="1" x14ac:dyDescent="0.25">
      <c r="A287" s="44">
        <f>'M2 ANNUEL MAQUETTE'!B297</f>
        <v>0</v>
      </c>
      <c r="B287" s="44">
        <f>'M2 ANNUEL MAQUETTE'!C297</f>
        <v>0</v>
      </c>
      <c r="C287" s="43">
        <f>'M2 ANNUEL MAQUETTE'!F297</f>
        <v>0</v>
      </c>
      <c r="D287" s="42"/>
      <c r="E287" s="42"/>
      <c r="F287" s="42"/>
      <c r="G287" s="41"/>
      <c r="H287" s="41"/>
      <c r="I287" s="41"/>
      <c r="J287" s="42"/>
      <c r="K287" s="42"/>
      <c r="L287" s="42"/>
      <c r="M287" s="42"/>
      <c r="N287" s="42"/>
      <c r="O287" s="42"/>
      <c r="P287" s="42"/>
      <c r="Q287" s="42"/>
      <c r="R287" s="42"/>
      <c r="S287" s="12"/>
    </row>
    <row r="288" spans="1:19" ht="30.6" customHeight="1" x14ac:dyDescent="0.25">
      <c r="A288" s="44">
        <f>'M2 ANNUEL MAQUETTE'!B298</f>
        <v>0</v>
      </c>
      <c r="B288" s="44">
        <f>'M2 ANNUEL MAQUETTE'!C298</f>
        <v>0</v>
      </c>
      <c r="C288" s="43">
        <f>'M2 ANNUEL MAQUETTE'!F298</f>
        <v>0</v>
      </c>
      <c r="D288" s="42"/>
      <c r="E288" s="42"/>
      <c r="F288" s="42"/>
      <c r="G288" s="41"/>
      <c r="H288" s="41"/>
      <c r="I288" s="41"/>
      <c r="J288" s="42"/>
      <c r="K288" s="42"/>
      <c r="L288" s="42"/>
      <c r="M288" s="42"/>
      <c r="N288" s="42"/>
      <c r="O288" s="42"/>
      <c r="P288" s="42"/>
      <c r="Q288" s="42"/>
      <c r="R288" s="42"/>
      <c r="S288" s="12"/>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289:A987">
    <cfRule type="expression" dxfId="393" priority="1143">
      <formula>$C1="Parcours Pédagogique"</formula>
    </cfRule>
    <cfRule type="expression" dxfId="392" priority="1144">
      <formula>$C1="BLOC"</formula>
    </cfRule>
    <cfRule type="expression" dxfId="391" priority="1145">
      <formula>$C1="OPTION"</formula>
    </cfRule>
  </conditionalFormatting>
  <conditionalFormatting sqref="C69:J70 C67:S68 A19:B91">
    <cfRule type="expression" dxfId="390" priority="1">
      <formula>$C19="Modification MCC"</formula>
    </cfRule>
    <cfRule type="expression" dxfId="389" priority="2">
      <formula>$C19="Modification"</formula>
    </cfRule>
    <cfRule type="expression" dxfId="388" priority="3">
      <formula>$C19="Création"</formula>
    </cfRule>
    <cfRule type="expression" dxfId="387" priority="4">
      <formula>$C19="Fermeture"</formula>
    </cfRule>
  </conditionalFormatting>
  <conditionalFormatting sqref="P73:S74 C76:C91 P84:S90 D86:O86 A92:S92 A93:D97 G93:S97 E97:F97 A98:S288 A18:S18 K69 S69:S70 C23:S23">
    <cfRule type="expression" dxfId="386" priority="1153">
      <formula>$C18="Modification"</formula>
    </cfRule>
    <cfRule type="expression" dxfId="385" priority="1154">
      <formula>$C18="Création"</formula>
    </cfRule>
    <cfRule type="expression" dxfId="384" priority="1155">
      <formula>$C18="Fermeture"</formula>
    </cfRule>
  </conditionalFormatting>
  <conditionalFormatting sqref="B1:S9 B10:E10 J10:S11 B11:D11 B12:M12 P12 B13:H13 K13:L13 B14:G14 K14:N14 P14:S17 B15:H15 K15:M16 B16:G16 B17:M17 B289:S987">
    <cfRule type="expression" dxfId="383" priority="1149">
      <formula>$D1="Modification"</formula>
    </cfRule>
    <cfRule type="expression" dxfId="382" priority="1150">
      <formula>$D1="Création"</formula>
    </cfRule>
    <cfRule type="expression" dxfId="381" priority="1151">
      <formula>$D1="Fermeture"</formula>
    </cfRule>
  </conditionalFormatting>
  <conditionalFormatting sqref="B289:S987 B1:S9 J10:S11 B12:M12 K14:N14 K15:M16 B17:M17 P14:S17 B10:E10 B11:D11 P12 B13:H13 K13:L13 B14:G14 B15:H15 B16:G16">
    <cfRule type="expression" dxfId="380" priority="1148">
      <formula>$D1="Modification MCC"</formula>
    </cfRule>
  </conditionalFormatting>
  <conditionalFormatting sqref="C20:J22">
    <cfRule type="expression" dxfId="379" priority="1114">
      <formula>$C20="Modification MCC"</formula>
    </cfRule>
    <cfRule type="expression" dxfId="378" priority="1115">
      <formula>$C20="Modification"</formula>
    </cfRule>
    <cfRule type="expression" dxfId="377" priority="1116">
      <formula>$C20="Création"</formula>
    </cfRule>
    <cfRule type="expression" dxfId="376" priority="1117">
      <formula>$C20="Fermeture"</formula>
    </cfRule>
  </conditionalFormatting>
  <conditionalFormatting sqref="C24:J58">
    <cfRule type="expression" dxfId="375" priority="723">
      <formula>$C24="Modification MCC"</formula>
    </cfRule>
    <cfRule type="expression" dxfId="374" priority="724">
      <formula>$C24="Modification"</formula>
    </cfRule>
    <cfRule type="expression" dxfId="373" priority="725">
      <formula>$C24="Création"</formula>
    </cfRule>
    <cfRule type="expression" dxfId="372" priority="726">
      <formula>$C24="Fermeture"</formula>
    </cfRule>
  </conditionalFormatting>
  <conditionalFormatting sqref="C62:J63">
    <cfRule type="expression" dxfId="371" priority="652">
      <formula>$C62="Modification MCC"</formula>
    </cfRule>
    <cfRule type="expression" dxfId="370" priority="653">
      <formula>$C62="Modification"</formula>
    </cfRule>
    <cfRule type="expression" dxfId="369" priority="654">
      <formula>$C62="Création"</formula>
    </cfRule>
    <cfRule type="expression" dxfId="368" priority="655">
      <formula>$C62="Fermeture"</formula>
    </cfRule>
  </conditionalFormatting>
  <conditionalFormatting sqref="C73:O74">
    <cfRule type="expression" dxfId="367" priority="497">
      <formula>$C73="Modification MCC"</formula>
    </cfRule>
    <cfRule type="expression" dxfId="366" priority="498">
      <formula>$C73="Modification"</formula>
    </cfRule>
    <cfRule type="expression" dxfId="365" priority="499">
      <formula>$C73="Création"</formula>
    </cfRule>
    <cfRule type="expression" dxfId="364" priority="500">
      <formula>$C73="Fermeture"</formula>
    </cfRule>
  </conditionalFormatting>
  <conditionalFormatting sqref="C19:S19 C59:C61 C64:D66 C71:S72 C75:S75">
    <cfRule type="expression" dxfId="363" priority="1134">
      <formula>$C19="Modification"</formula>
    </cfRule>
    <cfRule type="expression" dxfId="362" priority="1135">
      <formula>$C19="Création"</formula>
    </cfRule>
    <cfRule type="expression" dxfId="361" priority="1136">
      <formula>$C19="Fermeture"</formula>
    </cfRule>
  </conditionalFormatting>
  <conditionalFormatting sqref="C19:S19 C71:S72 C75:S75 C59:C61 C64:D66 A18:S18 S69:S70 K69 C23:S23">
    <cfRule type="expression" dxfId="360" priority="1133">
      <formula>$C18="Modification MCC"</formula>
    </cfRule>
  </conditionalFormatting>
  <conditionalFormatting sqref="D60:D61">
    <cfRule type="expression" dxfId="359" priority="364">
      <formula>$C60="Modification MCC"</formula>
    </cfRule>
    <cfRule type="expression" dxfId="358" priority="365">
      <formula>$C60="Modification"</formula>
    </cfRule>
    <cfRule type="expression" dxfId="357" priority="366">
      <formula>$C60="Création"</formula>
    </cfRule>
    <cfRule type="expression" dxfId="356" priority="367">
      <formula>$C60="Fermeture"</formula>
    </cfRule>
  </conditionalFormatting>
  <conditionalFormatting sqref="D76:D85 D87:D91">
    <cfRule type="expression" dxfId="355" priority="480">
      <formula>$C76="Modification MCC"</formula>
    </cfRule>
    <cfRule type="expression" dxfId="354" priority="481">
      <formula>$C76="Modification"</formula>
    </cfRule>
    <cfRule type="expression" dxfId="353" priority="482">
      <formula>$C76="Création"</formula>
    </cfRule>
    <cfRule type="expression" dxfId="352" priority="483">
      <formula>$C76="Fermeture"</formula>
    </cfRule>
  </conditionalFormatting>
  <conditionalFormatting sqref="D59:K59 E60:K61">
    <cfRule type="expression" dxfId="351" priority="681">
      <formula>$C59="Modification MCC"</formula>
    </cfRule>
    <cfRule type="expression" dxfId="350" priority="682">
      <formula>$C59="Modification"</formula>
    </cfRule>
    <cfRule type="expression" dxfId="349" priority="683">
      <formula>$C59="Création"</formula>
    </cfRule>
    <cfRule type="expression" dxfId="348" priority="684">
      <formula>$C59="Fermeture"</formula>
    </cfRule>
  </conditionalFormatting>
  <conditionalFormatting sqref="D86:O86 P84:S90 A92:S92 G93:S97 A98:S288 P73:S74 C76:C91 A93:D97 E97:F97">
    <cfRule type="expression" dxfId="347" priority="1152">
      <formula>$C73="Modification MCC"</formula>
    </cfRule>
  </conditionalFormatting>
  <conditionalFormatting sqref="E92:F96">
    <cfRule type="expression" dxfId="346" priority="20">
      <formula>$C93="Modification MCC"</formula>
    </cfRule>
    <cfRule type="expression" dxfId="345" priority="21">
      <formula>$C93="Modification"</formula>
    </cfRule>
    <cfRule type="expression" dxfId="344" priority="22">
      <formula>$C93="Création"</formula>
    </cfRule>
    <cfRule type="expression" dxfId="343" priority="23">
      <formula>$C93="Fermeture"</formula>
    </cfRule>
  </conditionalFormatting>
  <conditionalFormatting sqref="E83:I83">
    <cfRule type="expression" dxfId="342" priority="199">
      <formula>$C83="Modification MCC"</formula>
    </cfRule>
    <cfRule type="expression" dxfId="341" priority="200">
      <formula>$C83="Modification"</formula>
    </cfRule>
    <cfRule type="expression" dxfId="340" priority="201">
      <formula>$C83="Création"</formula>
    </cfRule>
    <cfRule type="expression" dxfId="339" priority="202">
      <formula>$C83="Fermeture"</formula>
    </cfRule>
  </conditionalFormatting>
  <conditionalFormatting sqref="E91:I91">
    <cfRule type="expression" dxfId="338" priority="368">
      <formula>$C91="Modification MCC"</formula>
    </cfRule>
    <cfRule type="expression" dxfId="337" priority="369">
      <formula>$C91="Modification"</formula>
    </cfRule>
    <cfRule type="expression" dxfId="336" priority="370">
      <formula>$C91="Création"</formula>
    </cfRule>
    <cfRule type="expression" dxfId="335" priority="371">
      <formula>$C91="Fermeture"</formula>
    </cfRule>
  </conditionalFormatting>
  <conditionalFormatting sqref="E64:J65">
    <cfRule type="expression" dxfId="334" priority="620">
      <formula>$C64="Modification MCC"</formula>
    </cfRule>
    <cfRule type="expression" dxfId="333" priority="621">
      <formula>$C64="Modification"</formula>
    </cfRule>
    <cfRule type="expression" dxfId="332" priority="622">
      <formula>$C64="Création"</formula>
    </cfRule>
    <cfRule type="expression" dxfId="331" priority="623">
      <formula>$C64="Fermeture"</formula>
    </cfRule>
  </conditionalFormatting>
  <conditionalFormatting sqref="E79:J79">
    <cfRule type="expression" dxfId="330" priority="101">
      <formula>$C79="Modification MCC"</formula>
    </cfRule>
    <cfRule type="expression" dxfId="329" priority="102">
      <formula>$C79="Modification"</formula>
    </cfRule>
    <cfRule type="expression" dxfId="328" priority="103">
      <formula>$C79="Création"</formula>
    </cfRule>
    <cfRule type="expression" dxfId="327" priority="104">
      <formula>$C79="Fermeture"</formula>
    </cfRule>
    <cfRule type="expression" dxfId="326" priority="112">
      <formula>$C79="Modification MCC"</formula>
    </cfRule>
    <cfRule type="expression" dxfId="325" priority="113">
      <formula>$C79="Modification"</formula>
    </cfRule>
    <cfRule type="expression" dxfId="324" priority="114">
      <formula>$C79="Création"</formula>
    </cfRule>
    <cfRule type="expression" dxfId="323" priority="115">
      <formula>$C79="Fermeture"</formula>
    </cfRule>
    <cfRule type="expression" dxfId="322" priority="129">
      <formula>$C79="Modification MCC"</formula>
    </cfRule>
    <cfRule type="expression" dxfId="321" priority="130">
      <formula>$C79="Modification"</formula>
    </cfRule>
    <cfRule type="expression" dxfId="320" priority="131">
      <formula>$C79="Création"</formula>
    </cfRule>
    <cfRule type="expression" dxfId="319" priority="132">
      <formula>$C79="Fermeture"</formula>
    </cfRule>
  </conditionalFormatting>
  <conditionalFormatting sqref="E83:J83">
    <cfRule type="expression" dxfId="318" priority="166">
      <formula>$C83="Modification MCC"</formula>
    </cfRule>
    <cfRule type="expression" dxfId="317" priority="167">
      <formula>$C83="Modification"</formula>
    </cfRule>
    <cfRule type="expression" dxfId="316" priority="168">
      <formula>$C83="Création"</formula>
    </cfRule>
    <cfRule type="expression" dxfId="315" priority="169">
      <formula>$C83="Fermeture"</formula>
    </cfRule>
    <cfRule type="expression" dxfId="314" priority="177">
      <formula>$C83="Modification MCC"</formula>
    </cfRule>
    <cfRule type="expression" dxfId="313" priority="178">
      <formula>$C83="Modification"</formula>
    </cfRule>
    <cfRule type="expression" dxfId="312" priority="179">
      <formula>$C83="Création"</formula>
    </cfRule>
    <cfRule type="expression" dxfId="311" priority="180">
      <formula>$C83="Fermeture"</formula>
    </cfRule>
    <cfRule type="expression" dxfId="310" priority="204">
      <formula>$C83="Modification MCC"</formula>
    </cfRule>
    <cfRule type="expression" dxfId="309" priority="205">
      <formula>$C83="Modification"</formula>
    </cfRule>
    <cfRule type="expression" dxfId="308" priority="206">
      <formula>$C83="Création"</formula>
    </cfRule>
    <cfRule type="expression" dxfId="307" priority="207">
      <formula>$C83="Fermeture"</formula>
    </cfRule>
  </conditionalFormatting>
  <conditionalFormatting sqref="E79:K79">
    <cfRule type="expression" dxfId="306" priority="134">
      <formula>$C79="Modification MCC"</formula>
    </cfRule>
    <cfRule type="expression" dxfId="305" priority="135">
      <formula>$C79="Modification"</formula>
    </cfRule>
    <cfRule type="expression" dxfId="304" priority="136">
      <formula>$C79="Création"</formula>
    </cfRule>
    <cfRule type="expression" dxfId="303" priority="137">
      <formula>$C79="Fermeture"</formula>
    </cfRule>
  </conditionalFormatting>
  <conditionalFormatting sqref="E83:O85">
    <cfRule type="expression" dxfId="302" priority="215">
      <formula>$C83="Modification MCC"</formula>
    </cfRule>
    <cfRule type="expression" dxfId="301" priority="216">
      <formula>$C83="Modification"</formula>
    </cfRule>
    <cfRule type="expression" dxfId="300" priority="217">
      <formula>$C83="Création"</formula>
    </cfRule>
    <cfRule type="expression" dxfId="299" priority="218">
      <formula>$C83="Fermeture"</formula>
    </cfRule>
  </conditionalFormatting>
  <conditionalFormatting sqref="E87:O90">
    <cfRule type="expression" dxfId="298" priority="393">
      <formula>$C87="Modification MCC"</formula>
    </cfRule>
    <cfRule type="expression" dxfId="297" priority="394">
      <formula>$C87="Modification"</formula>
    </cfRule>
    <cfRule type="expression" dxfId="296" priority="395">
      <formula>$C87="Création"</formula>
    </cfRule>
    <cfRule type="expression" dxfId="295" priority="396">
      <formula>$C87="Fermeture"</formula>
    </cfRule>
  </conditionalFormatting>
  <conditionalFormatting sqref="E66:S66">
    <cfRule type="expression" dxfId="294" priority="16">
      <formula>$C66="Modification MCC"</formula>
    </cfRule>
    <cfRule type="expression" dxfId="293" priority="17">
      <formula>$C66="Modification"</formula>
    </cfRule>
    <cfRule type="expression" dxfId="292" priority="18">
      <formula>$C66="Création"</formula>
    </cfRule>
    <cfRule type="expression" dxfId="291" priority="19">
      <formula>$C66="Fermeture"</formula>
    </cfRule>
  </conditionalFormatting>
  <conditionalFormatting sqref="E76:S78">
    <cfRule type="expression" dxfId="290" priority="236">
      <formula>$C76="Modification MCC"</formula>
    </cfRule>
    <cfRule type="expression" dxfId="289" priority="237">
      <formula>$C76="Modification"</formula>
    </cfRule>
    <cfRule type="expression" dxfId="288" priority="238">
      <formula>$C76="Création"</formula>
    </cfRule>
    <cfRule type="expression" dxfId="287" priority="239">
      <formula>$C76="Fermeture"</formula>
    </cfRule>
  </conditionalFormatting>
  <conditionalFormatting sqref="E80:S82">
    <cfRule type="expression" dxfId="286" priority="222">
      <formula>$C80="Modification MCC"</formula>
    </cfRule>
    <cfRule type="expression" dxfId="285" priority="223">
      <formula>$C80="Modification"</formula>
    </cfRule>
    <cfRule type="expression" dxfId="284" priority="224">
      <formula>$C80="Création"</formula>
    </cfRule>
    <cfRule type="expression" dxfId="283" priority="225">
      <formula>$C80="Fermeture"</formula>
    </cfRule>
  </conditionalFormatting>
  <conditionalFormatting sqref="E66:T66">
    <cfRule type="expression" dxfId="282" priority="9">
      <formula>$B66="OPTION"</formula>
    </cfRule>
  </conditionalFormatting>
  <conditionalFormatting sqref="I20:J22 J67:J72 I67:J70 J59:J63 J1:J23">
    <cfRule type="expression" dxfId="281" priority="1092">
      <formula>$I1="NON"</formula>
    </cfRule>
  </conditionalFormatting>
  <conditionalFormatting sqref="I24:J58">
    <cfRule type="expression" dxfId="280" priority="721">
      <formula>$I24="NON"</formula>
    </cfRule>
  </conditionalFormatting>
  <conditionalFormatting sqref="I62:J63">
    <cfRule type="expression" dxfId="279" priority="650">
      <formula>$I62="NON"</formula>
    </cfRule>
  </conditionalFormatting>
  <conditionalFormatting sqref="I64:J65">
    <cfRule type="expression" dxfId="278" priority="618">
      <formula>$I64="NON"</formula>
    </cfRule>
  </conditionalFormatting>
  <conditionalFormatting sqref="J20:J22 S20:S22">
    <cfRule type="expression" dxfId="277" priority="1122">
      <formula>$C20="Modification"</formula>
    </cfRule>
    <cfRule type="expression" dxfId="276" priority="1123">
      <formula>$C20="Création"</formula>
    </cfRule>
    <cfRule type="expression" dxfId="275" priority="1124">
      <formula>$C20="Fermeture"</formula>
    </cfRule>
  </conditionalFormatting>
  <conditionalFormatting sqref="J24:J58">
    <cfRule type="expression" dxfId="274" priority="727">
      <formula>$I24="NON"</formula>
    </cfRule>
    <cfRule type="expression" dxfId="273" priority="728">
      <formula>$C24="Modification MCC"</formula>
    </cfRule>
    <cfRule type="expression" dxfId="272" priority="729">
      <formula>$C24="Modification"</formula>
    </cfRule>
    <cfRule type="expression" dxfId="271" priority="730">
      <formula>$C24="Création"</formula>
    </cfRule>
    <cfRule type="expression" dxfId="270" priority="731">
      <formula>$C24="Fermeture"</formula>
    </cfRule>
  </conditionalFormatting>
  <conditionalFormatting sqref="J62:J63">
    <cfRule type="expression" dxfId="269" priority="657">
      <formula>$C62="Modification MCC"</formula>
    </cfRule>
    <cfRule type="expression" dxfId="268" priority="658">
      <formula>$C62="Modification"</formula>
    </cfRule>
    <cfRule type="expression" dxfId="267" priority="659">
      <formula>$C62="Création"</formula>
    </cfRule>
    <cfRule type="expression" dxfId="266" priority="660">
      <formula>$C62="Fermeture"</formula>
    </cfRule>
  </conditionalFormatting>
  <conditionalFormatting sqref="J64:J65">
    <cfRule type="expression" dxfId="265" priority="624">
      <formula>$I64="NON"</formula>
    </cfRule>
  </conditionalFormatting>
  <conditionalFormatting sqref="J66">
    <cfRule type="expression" dxfId="264" priority="13">
      <formula>$I66="NON"</formula>
    </cfRule>
  </conditionalFormatting>
  <conditionalFormatting sqref="J73:J79">
    <cfRule type="expression" dxfId="263" priority="133">
      <formula>$I73="NON"</formula>
    </cfRule>
  </conditionalFormatting>
  <conditionalFormatting sqref="J79">
    <cfRule type="expression" dxfId="262" priority="100">
      <formula>$I79="NON"</formula>
    </cfRule>
    <cfRule type="expression" dxfId="261" priority="111">
      <formula>$I79="NON"</formula>
    </cfRule>
    <cfRule type="expression" dxfId="260" priority="128">
      <formula>$I79="NON"</formula>
    </cfRule>
  </conditionalFormatting>
  <conditionalFormatting sqref="J80:J987">
    <cfRule type="expression" dxfId="259" priority="210">
      <formula>$I80="NON"</formula>
    </cfRule>
  </conditionalFormatting>
  <conditionalFormatting sqref="J83">
    <cfRule type="expression" dxfId="258" priority="165">
      <formula>$I83="NON"</formula>
    </cfRule>
    <cfRule type="expression" dxfId="257" priority="176">
      <formula>$I83="NON"</formula>
    </cfRule>
    <cfRule type="expression" dxfId="256" priority="203">
      <formula>$I83="NON"</formula>
    </cfRule>
  </conditionalFormatting>
  <conditionalFormatting sqref="J64:S65">
    <cfRule type="expression" dxfId="255" priority="625">
      <formula>$C64="Modification MCC"</formula>
    </cfRule>
    <cfRule type="expression" dxfId="254" priority="626">
      <formula>$C64="Modification"</formula>
    </cfRule>
    <cfRule type="expression" dxfId="253" priority="627">
      <formula>$C64="Création"</formula>
    </cfRule>
    <cfRule type="expression" dxfId="252" priority="628">
      <formula>$C64="Fermeture"</formula>
    </cfRule>
  </conditionalFormatting>
  <conditionalFormatting sqref="J91:S91">
    <cfRule type="expression" dxfId="251" priority="492">
      <formula>$C91="Modification MCC"</formula>
    </cfRule>
    <cfRule type="expression" dxfId="250" priority="493">
      <formula>$C91="Modification"</formula>
    </cfRule>
    <cfRule type="expression" dxfId="249" priority="494">
      <formula>$C91="Création"</formula>
    </cfRule>
    <cfRule type="expression" dxfId="248" priority="495">
      <formula>$C91="Fermeture"</formula>
    </cfRule>
  </conditionalFormatting>
  <conditionalFormatting sqref="K33:K37">
    <cfRule type="expression" dxfId="247" priority="75">
      <formula>$C33="Modification MCC"</formula>
    </cfRule>
    <cfRule type="expression" dxfId="246" priority="76">
      <formula>$C33="Modification"</formula>
    </cfRule>
    <cfRule type="expression" dxfId="245" priority="77">
      <formula>$C33="Création"</formula>
    </cfRule>
    <cfRule type="expression" dxfId="244" priority="78">
      <formula>$C33="Fermeture"</formula>
    </cfRule>
  </conditionalFormatting>
  <conditionalFormatting sqref="K39:K51">
    <cfRule type="expression" dxfId="243" priority="889">
      <formula>$C39="Modification MCC"</formula>
    </cfRule>
    <cfRule type="expression" dxfId="242" priority="890">
      <formula>$C39="Modification"</formula>
    </cfRule>
    <cfRule type="expression" dxfId="241" priority="891">
      <formula>$C39="Création"</formula>
    </cfRule>
    <cfRule type="expression" dxfId="240" priority="892">
      <formula>$C39="Fermeture"</formula>
    </cfRule>
  </conditionalFormatting>
  <conditionalFormatting sqref="K52:K58">
    <cfRule type="expression" dxfId="239" priority="717">
      <formula>$C52="Modification MCC"</formula>
    </cfRule>
    <cfRule type="expression" dxfId="238" priority="718">
      <formula>$C52="Modification"</formula>
    </cfRule>
    <cfRule type="expression" dxfId="237" priority="719">
      <formula>$C52="Création"</formula>
    </cfRule>
    <cfRule type="expression" dxfId="236" priority="720">
      <formula>$C52="Fermeture"</formula>
    </cfRule>
  </conditionalFormatting>
  <conditionalFormatting sqref="K70:R70">
    <cfRule type="expression" dxfId="235" priority="582">
      <formula>$C70="Modification"</formula>
    </cfRule>
    <cfRule type="expression" dxfId="234" priority="583">
      <formula>$C70="Création"</formula>
    </cfRule>
    <cfRule type="expression" dxfId="233" priority="584">
      <formula>$C70="Fermeture"</formula>
    </cfRule>
  </conditionalFormatting>
  <conditionalFormatting sqref="K79:L79">
    <cfRule type="expression" dxfId="232" priority="107">
      <formula>$C79="Modification MCC"</formula>
    </cfRule>
    <cfRule type="expression" dxfId="231" priority="108">
      <formula>$C79="Modification"</formula>
    </cfRule>
    <cfRule type="expression" dxfId="230" priority="109">
      <formula>$C79="Création"</formula>
    </cfRule>
    <cfRule type="expression" dxfId="229" priority="110">
      <formula>$C79="Fermeture"</formula>
    </cfRule>
    <cfRule type="expression" dxfId="228" priority="118">
      <formula>$C79="Modification MCC"</formula>
    </cfRule>
    <cfRule type="expression" dxfId="227" priority="119">
      <formula>$C79="Modification"</formula>
    </cfRule>
    <cfRule type="expression" dxfId="226" priority="120">
      <formula>$C79="Création"</formula>
    </cfRule>
    <cfRule type="expression" dxfId="225" priority="121">
      <formula>$C79="Fermeture"</formula>
    </cfRule>
  </conditionalFormatting>
  <conditionalFormatting sqref="K83:L83">
    <cfRule type="expression" dxfId="224" priority="172">
      <formula>$C83="Modification MCC"</formula>
    </cfRule>
    <cfRule type="expression" dxfId="223" priority="173">
      <formula>$C83="Modification"</formula>
    </cfRule>
    <cfRule type="expression" dxfId="222" priority="174">
      <formula>$C83="Création"</formula>
    </cfRule>
    <cfRule type="expression" dxfId="221" priority="175">
      <formula>$C83="Fermeture"</formula>
    </cfRule>
    <cfRule type="expression" dxfId="220" priority="183">
      <formula>$C83="Modification MCC"</formula>
    </cfRule>
    <cfRule type="expression" dxfId="219" priority="184">
      <formula>$C83="Modification"</formula>
    </cfRule>
    <cfRule type="expression" dxfId="218" priority="185">
      <formula>$C83="Création"</formula>
    </cfRule>
    <cfRule type="expression" dxfId="217" priority="186">
      <formula>$C83="Fermeture"</formula>
    </cfRule>
  </conditionalFormatting>
  <conditionalFormatting sqref="K21:O21">
    <cfRule type="expression" dxfId="216" priority="27">
      <formula>$C21="Modification MCC"</formula>
    </cfRule>
    <cfRule type="expression" dxfId="215" priority="28">
      <formula>$C21="Modification"</formula>
    </cfRule>
    <cfRule type="expression" dxfId="214" priority="29">
      <formula>$C21="Création"</formula>
    </cfRule>
    <cfRule type="expression" dxfId="213" priority="30">
      <formula>$C21="Fermeture"</formula>
    </cfRule>
  </conditionalFormatting>
  <conditionalFormatting sqref="K27:O27">
    <cfRule type="expression" dxfId="212" priority="38">
      <formula>$C27="Modification MCC"</formula>
    </cfRule>
    <cfRule type="expression" dxfId="211" priority="39">
      <formula>$C27="Modification"</formula>
    </cfRule>
    <cfRule type="expression" dxfId="210" priority="40">
      <formula>$C27="Création"</formula>
    </cfRule>
    <cfRule type="expression" dxfId="209" priority="41">
      <formula>$C27="Fermeture"</formula>
    </cfRule>
  </conditionalFormatting>
  <conditionalFormatting sqref="K30:O31">
    <cfRule type="expression" dxfId="208" priority="49">
      <formula>$C30="Modification MCC"</formula>
    </cfRule>
    <cfRule type="expression" dxfId="207" priority="50">
      <formula>$C30="Modification"</formula>
    </cfRule>
    <cfRule type="expression" dxfId="206" priority="51">
      <formula>$C30="Création"</formula>
    </cfRule>
    <cfRule type="expression" dxfId="205" priority="52">
      <formula>$C30="Fermeture"</formula>
    </cfRule>
  </conditionalFormatting>
  <conditionalFormatting sqref="K79:O79">
    <cfRule type="expression" dxfId="204" priority="146">
      <formula>$C79="Modification MCC"</formula>
    </cfRule>
    <cfRule type="expression" dxfId="203" priority="147">
      <formula>$C79="Modification"</formula>
    </cfRule>
    <cfRule type="expression" dxfId="202" priority="148">
      <formula>$C79="Création"</formula>
    </cfRule>
    <cfRule type="expression" dxfId="201" priority="149">
      <formula>$C79="Fermeture"</formula>
    </cfRule>
  </conditionalFormatting>
  <conditionalFormatting sqref="K20:R20">
    <cfRule type="expression" dxfId="200" priority="1082">
      <formula>$C20="Modification MCC"</formula>
    </cfRule>
    <cfRule type="expression" dxfId="199" priority="1083">
      <formula>$C20="Modification"</formula>
    </cfRule>
    <cfRule type="expression" dxfId="198" priority="1084">
      <formula>$C20="Création"</formula>
    </cfRule>
    <cfRule type="expression" dxfId="197" priority="1085">
      <formula>$C20="Fermeture"</formula>
    </cfRule>
  </conditionalFormatting>
  <conditionalFormatting sqref="K22:R22">
    <cfRule type="expression" dxfId="196" priority="1071">
      <formula>$C22="Modification MCC"</formula>
    </cfRule>
    <cfRule type="expression" dxfId="195" priority="1072">
      <formula>$C22="Modification"</formula>
    </cfRule>
    <cfRule type="expression" dxfId="194" priority="1073">
      <formula>$C22="Création"</formula>
    </cfRule>
    <cfRule type="expression" dxfId="193" priority="1074">
      <formula>$C22="Fermeture"</formula>
    </cfRule>
  </conditionalFormatting>
  <conditionalFormatting sqref="K41:R42 P43:R43">
    <cfRule type="expression" dxfId="192" priority="850">
      <formula>$C41="Modification MCC"</formula>
    </cfRule>
    <cfRule type="expression" dxfId="191" priority="851">
      <formula>$C41="Modification"</formula>
    </cfRule>
    <cfRule type="expression" dxfId="190" priority="852">
      <formula>$C41="Création"</formula>
    </cfRule>
    <cfRule type="expression" dxfId="189" priority="853">
      <formula>$C41="Fermeture"</formula>
    </cfRule>
  </conditionalFormatting>
  <conditionalFormatting sqref="K69:R70">
    <cfRule type="expression" dxfId="188" priority="549">
      <formula>$C69="Modification MCC"</formula>
    </cfRule>
    <cfRule type="expression" dxfId="187" priority="550">
      <formula>$C69="Modification"</formula>
    </cfRule>
    <cfRule type="expression" dxfId="186" priority="551">
      <formula>$C69="Création"</formula>
    </cfRule>
    <cfRule type="expression" dxfId="185" priority="552">
      <formula>$C69="Fermeture"</formula>
    </cfRule>
  </conditionalFormatting>
  <conditionalFormatting sqref="K70:R70">
    <cfRule type="expression" dxfId="184" priority="581">
      <formula>$C70="Modification MCC"</formula>
    </cfRule>
  </conditionalFormatting>
  <conditionalFormatting sqref="K24:S24">
    <cfRule type="expression" dxfId="183" priority="1062">
      <formula>$C24="Modification MCC"</formula>
    </cfRule>
    <cfRule type="expression" dxfId="182" priority="1063">
      <formula>$C24="Modification"</formula>
    </cfRule>
    <cfRule type="expression" dxfId="181" priority="1064">
      <formula>$C24="Création"</formula>
    </cfRule>
    <cfRule type="expression" dxfId="180" priority="1065">
      <formula>$C24="Fermeture"</formula>
    </cfRule>
  </conditionalFormatting>
  <conditionalFormatting sqref="K25:S26">
    <cfRule type="expression" dxfId="179" priority="1037">
      <formula>$C25="Modification MCC"</formula>
    </cfRule>
    <cfRule type="expression" dxfId="178" priority="1038">
      <formula>$C25="Modification"</formula>
    </cfRule>
    <cfRule type="expression" dxfId="177" priority="1039">
      <formula>$C25="Création"</formula>
    </cfRule>
    <cfRule type="expression" dxfId="176" priority="1040">
      <formula>$C25="Fermeture"</formula>
    </cfRule>
  </conditionalFormatting>
  <conditionalFormatting sqref="K28:S29">
    <cfRule type="expression" dxfId="175" priority="1003">
      <formula>$C28="Modification MCC"</formula>
    </cfRule>
    <cfRule type="expression" dxfId="174" priority="1004">
      <formula>$C28="Modification"</formula>
    </cfRule>
    <cfRule type="expression" dxfId="173" priority="1005">
      <formula>$C28="Création"</formula>
    </cfRule>
    <cfRule type="expression" dxfId="172" priority="1006">
      <formula>$C28="Fermeture"</formula>
    </cfRule>
  </conditionalFormatting>
  <conditionalFormatting sqref="K32:S32 L33:S33 S34:S39">
    <cfRule type="expression" dxfId="171" priority="961">
      <formula>$C32="Modification MCC"</formula>
    </cfRule>
    <cfRule type="expression" dxfId="170" priority="962">
      <formula>$C32="Modification"</formula>
    </cfRule>
    <cfRule type="expression" dxfId="169" priority="963">
      <formula>$C32="Création"</formula>
    </cfRule>
    <cfRule type="expression" dxfId="168" priority="964">
      <formula>$C32="Fermeture"</formula>
    </cfRule>
  </conditionalFormatting>
  <conditionalFormatting sqref="K62:S63">
    <cfRule type="expression" dxfId="167" priority="642">
      <formula>$C62="Modification MCC"</formula>
    </cfRule>
    <cfRule type="expression" dxfId="166" priority="643">
      <formula>$C62="Modification"</formula>
    </cfRule>
    <cfRule type="expression" dxfId="165" priority="644">
      <formula>$C62="Création"</formula>
    </cfRule>
    <cfRule type="expression" dxfId="164" priority="645">
      <formula>$C62="Fermeture"</formula>
    </cfRule>
  </conditionalFormatting>
  <conditionalFormatting sqref="L18:L19 M1:M19 L67:M68 L41:M65 L20:M39">
    <cfRule type="expression" dxfId="163" priority="1131">
      <formula>$K1="CT (Contrôle terminal)"</formula>
    </cfRule>
  </conditionalFormatting>
  <conditionalFormatting sqref="L67:L68 L41:L65 L18:L39">
    <cfRule type="expression" dxfId="162" priority="26">
      <formula>$K18="CCI (CC Intégral)"</formula>
    </cfRule>
  </conditionalFormatting>
  <conditionalFormatting sqref="L20">
    <cfRule type="expression" dxfId="161" priority="1091">
      <formula>$K21="CCI (CC Intégral)"</formula>
    </cfRule>
  </conditionalFormatting>
  <conditionalFormatting sqref="L40">
    <cfRule type="expression" dxfId="160" priority="880">
      <formula>$K41="CCI (CC Intégral)"</formula>
    </cfRule>
  </conditionalFormatting>
  <conditionalFormatting sqref="L69:L70">
    <cfRule type="expression" dxfId="159" priority="548">
      <formula>$K69="CCI (CC Intégral)"</formula>
    </cfRule>
  </conditionalFormatting>
  <conditionalFormatting sqref="L70:L73">
    <cfRule type="expression" dxfId="158" priority="580">
      <formula>$K70="CCI (CC Intégral)"</formula>
    </cfRule>
  </conditionalFormatting>
  <conditionalFormatting sqref="L74:L79">
    <cfRule type="expression" dxfId="157" priority="145">
      <formula>$K74="CCI (CC Intégral)"</formula>
    </cfRule>
  </conditionalFormatting>
  <conditionalFormatting sqref="L79">
    <cfRule type="expression" dxfId="156" priority="105">
      <formula>$K79="CT (Contrôle terminal)"</formula>
    </cfRule>
    <cfRule type="expression" dxfId="155" priority="106">
      <formula>$K79="CCI (CC Intégral)"</formula>
    </cfRule>
    <cfRule type="expression" dxfId="154" priority="117">
      <formula>$K79="CCI (CC Intégral)"</formula>
    </cfRule>
  </conditionalFormatting>
  <conditionalFormatting sqref="L80:L85">
    <cfRule type="expression" dxfId="153" priority="214">
      <formula>$K80="CCI (CC Intégral)"</formula>
    </cfRule>
  </conditionalFormatting>
  <conditionalFormatting sqref="L83">
    <cfRule type="expression" dxfId="152" priority="170">
      <formula>$K83="CT (Contrôle terminal)"</formula>
    </cfRule>
    <cfRule type="expression" dxfId="151" priority="171">
      <formula>$K83="CCI (CC Intégral)"</formula>
    </cfRule>
    <cfRule type="expression" dxfId="150" priority="182">
      <formula>$K83="CCI (CC Intégral)"</formula>
    </cfRule>
  </conditionalFormatting>
  <conditionalFormatting sqref="L86:L288">
    <cfRule type="expression" dxfId="149" priority="491">
      <formula>$K86="CCI (CC Intégral)"</formula>
    </cfRule>
  </conditionalFormatting>
  <conditionalFormatting sqref="L91:L288">
    <cfRule type="expression" dxfId="148" priority="490">
      <formula>$K91="CT (Contrôle terminal)"</formula>
    </cfRule>
  </conditionalFormatting>
  <conditionalFormatting sqref="L20:M20">
    <cfRule type="expression" dxfId="147" priority="1086">
      <formula>$K21="CT (Contrôle terminal)"</formula>
    </cfRule>
  </conditionalFormatting>
  <conditionalFormatting sqref="L40:M40">
    <cfRule type="expression" dxfId="146" priority="875">
      <formula>$K41="CT (Contrôle terminal)"</formula>
    </cfRule>
  </conditionalFormatting>
  <conditionalFormatting sqref="L69:M70">
    <cfRule type="expression" dxfId="145" priority="547">
      <formula>$K69="CT (Contrôle terminal)"</formula>
    </cfRule>
  </conditionalFormatting>
  <conditionalFormatting sqref="L70:M73">
    <cfRule type="expression" dxfId="144" priority="579">
      <formula>$K70="CT (Contrôle terminal)"</formula>
    </cfRule>
  </conditionalFormatting>
  <conditionalFormatting sqref="L74:M79">
    <cfRule type="expression" dxfId="143" priority="143">
      <formula>$K74="CT (Contrôle terminal)"</formula>
    </cfRule>
  </conditionalFormatting>
  <conditionalFormatting sqref="L79:M79">
    <cfRule type="expression" dxfId="142" priority="116">
      <formula>$K79="CT (Contrôle terminal)"</formula>
    </cfRule>
  </conditionalFormatting>
  <conditionalFormatting sqref="L80:M85">
    <cfRule type="expression" dxfId="141" priority="212">
      <formula>$K80="CT (Contrôle terminal)"</formula>
    </cfRule>
  </conditionalFormatting>
  <conditionalFormatting sqref="L83:M83">
    <cfRule type="expression" dxfId="140" priority="181">
      <formula>$K83="CT (Contrôle terminal)"</formula>
    </cfRule>
  </conditionalFormatting>
  <conditionalFormatting sqref="L86:M90">
    <cfRule type="expression" dxfId="139" priority="1142">
      <formula>$K86="CT (Contrôle terminal)"</formula>
    </cfRule>
  </conditionalFormatting>
  <conditionalFormatting sqref="L37:O37">
    <cfRule type="expression" dxfId="138" priority="71">
      <formula>$C37="Modification MCC"</formula>
    </cfRule>
    <cfRule type="expression" dxfId="137" priority="72">
      <formula>$C37="Modification"</formula>
    </cfRule>
    <cfRule type="expression" dxfId="136" priority="73">
      <formula>$C37="Création"</formula>
    </cfRule>
    <cfRule type="expression" dxfId="135" priority="74">
      <formula>$C37="Fermeture"</formula>
    </cfRule>
  </conditionalFormatting>
  <conditionalFormatting sqref="L39:O39">
    <cfRule type="expression" dxfId="134" priority="82">
      <formula>$C39="Modification MCC"</formula>
    </cfRule>
    <cfRule type="expression" dxfId="133" priority="83">
      <formula>$C39="Modification"</formula>
    </cfRule>
    <cfRule type="expression" dxfId="132" priority="84">
      <formula>$C39="Création"</formula>
    </cfRule>
    <cfRule type="expression" dxfId="131" priority="85">
      <formula>$C39="Fermeture"</formula>
    </cfRule>
  </conditionalFormatting>
  <conditionalFormatting sqref="L43:O43">
    <cfRule type="expression" dxfId="130" priority="89">
      <formula>$C43="Modification MCC"</formula>
    </cfRule>
    <cfRule type="expression" dxfId="129" priority="90">
      <formula>$C43="Modification"</formula>
    </cfRule>
    <cfRule type="expression" dxfId="128" priority="91">
      <formula>$C43="Création"</formula>
    </cfRule>
    <cfRule type="expression" dxfId="127" priority="92">
      <formula>$C43="Fermeture"</formula>
    </cfRule>
  </conditionalFormatting>
  <conditionalFormatting sqref="L20:R20">
    <cfRule type="expression" dxfId="126" priority="1087">
      <formula>$C21="Modification MCC"</formula>
    </cfRule>
    <cfRule type="expression" dxfId="125" priority="1088">
      <formula>$C21="Modification"</formula>
    </cfRule>
    <cfRule type="expression" dxfId="124" priority="1089">
      <formula>$C21="Création"</formula>
    </cfRule>
    <cfRule type="expression" dxfId="123" priority="1090">
      <formula>$C21="Fermeture"</formula>
    </cfRule>
  </conditionalFormatting>
  <conditionalFormatting sqref="L34:R36 P37:R37 K38:R38 P39:R39">
    <cfRule type="expression" dxfId="122" priority="922">
      <formula>$C34="Modification MCC"</formula>
    </cfRule>
    <cfRule type="expression" dxfId="121" priority="923">
      <formula>$C34="Modification"</formula>
    </cfRule>
    <cfRule type="expression" dxfId="120" priority="924">
      <formula>$C34="Création"</formula>
    </cfRule>
    <cfRule type="expression" dxfId="119" priority="925">
      <formula>$C34="Fermeture"</formula>
    </cfRule>
  </conditionalFormatting>
  <conditionalFormatting sqref="L40:R40">
    <cfRule type="expression" dxfId="118" priority="876">
      <formula>$C41="Modification MCC"</formula>
    </cfRule>
    <cfRule type="expression" dxfId="117" priority="877">
      <formula>$C41="Modification"</formula>
    </cfRule>
    <cfRule type="expression" dxfId="116" priority="878">
      <formula>$C41="Création"</formula>
    </cfRule>
    <cfRule type="expression" dxfId="115" priority="879">
      <formula>$C41="Fermeture"</formula>
    </cfRule>
  </conditionalFormatting>
  <conditionalFormatting sqref="L44:R49">
    <cfRule type="expression" dxfId="114" priority="804">
      <formula>$C44="Modification MCC"</formula>
    </cfRule>
    <cfRule type="expression" dxfId="113" priority="805">
      <formula>$C44="Modification"</formula>
    </cfRule>
    <cfRule type="expression" dxfId="112" priority="806">
      <formula>$C44="Création"</formula>
    </cfRule>
    <cfRule type="expression" dxfId="111" priority="807">
      <formula>$C44="Fermeture"</formula>
    </cfRule>
  </conditionalFormatting>
  <conditionalFormatting sqref="L50:S61">
    <cfRule type="expression" dxfId="110" priority="676">
      <formula>$C50="Modification MCC"</formula>
    </cfRule>
    <cfRule type="expression" dxfId="109" priority="677">
      <formula>$C50="Modification"</formula>
    </cfRule>
    <cfRule type="expression" dxfId="108" priority="678">
      <formula>$C50="Création"</formula>
    </cfRule>
    <cfRule type="expression" dxfId="107" priority="679">
      <formula>$C50="Fermeture"</formula>
    </cfRule>
  </conditionalFormatting>
  <conditionalFormatting sqref="M66">
    <cfRule type="expression" dxfId="106" priority="15">
      <formula>$K66="CT (Contrôle terminal)"</formula>
    </cfRule>
  </conditionalFormatting>
  <conditionalFormatting sqref="M79">
    <cfRule type="expression" dxfId="105" priority="153">
      <formula>$K79="CT (Contrôle terminal)"</formula>
    </cfRule>
  </conditionalFormatting>
  <conditionalFormatting sqref="M83">
    <cfRule type="expression" dxfId="104" priority="194">
      <formula>$K83="CT (Contrôle terminal)"</formula>
    </cfRule>
  </conditionalFormatting>
  <conditionalFormatting sqref="M91:M987">
    <cfRule type="expression" dxfId="103" priority="489">
      <formula>$K91="CT (Contrôle terminal)"</formula>
    </cfRule>
  </conditionalFormatting>
  <conditionalFormatting sqref="M79:O79 S79">
    <cfRule type="expression" dxfId="102" priority="154">
      <formula>$C79="Modification MCC"</formula>
    </cfRule>
    <cfRule type="expression" dxfId="101" priority="155">
      <formula>$C79="Modification"</formula>
    </cfRule>
    <cfRule type="expression" dxfId="100" priority="156">
      <formula>$C79="Création"</formula>
    </cfRule>
    <cfRule type="expression" dxfId="99" priority="157">
      <formula>$C79="Fermeture"</formula>
    </cfRule>
  </conditionalFormatting>
  <conditionalFormatting sqref="M79:O79">
    <cfRule type="expression" dxfId="98" priority="124">
      <formula>$C79="Modification MCC"</formula>
    </cfRule>
    <cfRule type="expression" dxfId="97" priority="125">
      <formula>$C79="Modification"</formula>
    </cfRule>
    <cfRule type="expression" dxfId="96" priority="126">
      <formula>$C79="Création"</formula>
    </cfRule>
    <cfRule type="expression" dxfId="95" priority="127">
      <formula>$C79="Fermeture"</formula>
    </cfRule>
  </conditionalFormatting>
  <conditionalFormatting sqref="M83:O83">
    <cfRule type="expression" dxfId="94" priority="189">
      <formula>$C83="Modification MCC"</formula>
    </cfRule>
    <cfRule type="expression" dxfId="93" priority="190">
      <formula>$C83="Modification"</formula>
    </cfRule>
    <cfRule type="expression" dxfId="92" priority="191">
      <formula>$C83="Création"</formula>
    </cfRule>
    <cfRule type="expression" dxfId="91" priority="192">
      <formula>$C83="Fermeture"</formula>
    </cfRule>
    <cfRule type="expression" dxfId="90" priority="195">
      <formula>$C83="Modification MCC"</formula>
    </cfRule>
    <cfRule type="expression" dxfId="89" priority="196">
      <formula>$C83="Modification"</formula>
    </cfRule>
    <cfRule type="expression" dxfId="88" priority="197">
      <formula>$C83="Création"</formula>
    </cfRule>
    <cfRule type="expression" dxfId="87" priority="198">
      <formula>$C83="Fermeture"</formula>
    </cfRule>
  </conditionalFormatting>
  <conditionalFormatting sqref="Q67:Q68 Q67:R67 N41:O68 N1:O39">
    <cfRule type="expression" dxfId="86" priority="24">
      <formula>$K1="CCI (CC Intégral)"</formula>
    </cfRule>
  </conditionalFormatting>
  <conditionalFormatting sqref="N20:O20 Q20">
    <cfRule type="expression" dxfId="85" priority="1075">
      <formula>$K21="CCI (CC Intégral)"</formula>
    </cfRule>
  </conditionalFormatting>
  <conditionalFormatting sqref="N40:O40 Q40">
    <cfRule type="expression" dxfId="84" priority="872">
      <formula>$K41="CCI (CC Intégral)"</formula>
    </cfRule>
  </conditionalFormatting>
  <conditionalFormatting sqref="N69:O70">
    <cfRule type="expression" dxfId="83" priority="545">
      <formula>$K69="CCI (CC Intégral)"</formula>
    </cfRule>
  </conditionalFormatting>
  <conditionalFormatting sqref="N74:O79">
    <cfRule type="expression" dxfId="82" priority="151">
      <formula>$K74="CCI (CC Intégral)"</formula>
    </cfRule>
  </conditionalFormatting>
  <conditionalFormatting sqref="N79:O79">
    <cfRule type="expression" dxfId="81" priority="122">
      <formula>$K79="CCI (CC Intégral)"</formula>
    </cfRule>
    <cfRule type="expression" dxfId="80" priority="142">
      <formula>$K79="CCI (CC Intégral)"</formula>
    </cfRule>
  </conditionalFormatting>
  <conditionalFormatting sqref="N80:O85">
    <cfRule type="expression" dxfId="79" priority="209">
      <formula>$K80="CCI (CC Intégral)"</formula>
    </cfRule>
  </conditionalFormatting>
  <conditionalFormatting sqref="N83:O83">
    <cfRule type="expression" dxfId="78" priority="187">
      <formula>$K83="CCI (CC Intégral)"</formula>
    </cfRule>
    <cfRule type="expression" dxfId="77" priority="193">
      <formula>$K83="CCI (CC Intégral)"</formula>
    </cfRule>
  </conditionalFormatting>
  <conditionalFormatting sqref="N86:O987">
    <cfRule type="expression" dxfId="76" priority="486">
      <formula>$K86="CCI (CC Intégral)"</formula>
    </cfRule>
  </conditionalFormatting>
  <conditionalFormatting sqref="P20:R21 P19:S19 S69:S70 P50:S68 P23:S24">
    <cfRule type="expression" dxfId="75" priority="1079">
      <formula>$H$15="Session Unique"</formula>
    </cfRule>
  </conditionalFormatting>
  <conditionalFormatting sqref="P21:R21">
    <cfRule type="expression" dxfId="74" priority="1101">
      <formula>$C21="Modification MCC"</formula>
    </cfRule>
    <cfRule type="expression" dxfId="73" priority="1102">
      <formula>$C21="Modification"</formula>
    </cfRule>
    <cfRule type="expression" dxfId="72" priority="1103">
      <formula>$C21="Création"</formula>
    </cfRule>
    <cfRule type="expression" dxfId="71" priority="1104">
      <formula>$C21="Fermeture"</formula>
    </cfRule>
  </conditionalFormatting>
  <conditionalFormatting sqref="P22:R22">
    <cfRule type="expression" dxfId="70" priority="1068">
      <formula>$H$15="Session Unique"</formula>
    </cfRule>
  </conditionalFormatting>
  <conditionalFormatting sqref="P40:R40">
    <cfRule type="expression" dxfId="69" priority="874">
      <formula>$H$15="Session Unique"</formula>
    </cfRule>
  </conditionalFormatting>
  <conditionalFormatting sqref="P41:R49">
    <cfRule type="expression" dxfId="68" priority="801">
      <formula>$H$15="Session Unique"</formula>
    </cfRule>
  </conditionalFormatting>
  <conditionalFormatting sqref="P69:R70">
    <cfRule type="expression" dxfId="67" priority="546">
      <formula>$H$15="Session Unique"</formula>
    </cfRule>
  </conditionalFormatting>
  <conditionalFormatting sqref="P70:R70">
    <cfRule type="expression" dxfId="66" priority="578">
      <formula>$H$15="Session Unique"</formula>
    </cfRule>
  </conditionalFormatting>
  <conditionalFormatting sqref="S40:S49 P79:R79">
    <cfRule type="expression" dxfId="65" priority="95">
      <formula>$H$15="Session Unique"</formula>
    </cfRule>
    <cfRule type="expression" dxfId="64" priority="96">
      <formula>$C40="Modification MCC"</formula>
    </cfRule>
    <cfRule type="expression" dxfId="63" priority="97">
      <formula>$C40="Modification"</formula>
    </cfRule>
    <cfRule type="expression" dxfId="62" priority="98">
      <formula>$C40="Création"</formula>
    </cfRule>
    <cfRule type="expression" dxfId="61" priority="99">
      <formula>$C40="Fermeture"</formula>
    </cfRule>
  </conditionalFormatting>
  <conditionalFormatting sqref="P25:S27">
    <cfRule type="expression" dxfId="60" priority="1025">
      <formula>$H$15="Session Unique"</formula>
    </cfRule>
  </conditionalFormatting>
  <conditionalFormatting sqref="P27:S27">
    <cfRule type="expression" dxfId="59" priority="1028">
      <formula>$C27="Modification MCC"</formula>
    </cfRule>
    <cfRule type="expression" dxfId="58" priority="1029">
      <formula>$C27="Modification"</formula>
    </cfRule>
    <cfRule type="expression" dxfId="57" priority="1030">
      <formula>$C27="Création"</formula>
    </cfRule>
    <cfRule type="expression" dxfId="56" priority="1031">
      <formula>$C27="Fermeture"</formula>
    </cfRule>
  </conditionalFormatting>
  <conditionalFormatting sqref="P28:S39">
    <cfRule type="expression" dxfId="55" priority="921">
      <formula>$H$15="Session Unique"</formula>
    </cfRule>
  </conditionalFormatting>
  <conditionalFormatting sqref="P30:S31">
    <cfRule type="expression" dxfId="54" priority="982">
      <formula>$C30="Modification MCC"</formula>
    </cfRule>
    <cfRule type="expression" dxfId="53" priority="983">
      <formula>$C30="Modification"</formula>
    </cfRule>
    <cfRule type="expression" dxfId="52" priority="984">
      <formula>$C30="Création"</formula>
    </cfRule>
    <cfRule type="expression" dxfId="51" priority="985">
      <formula>$C30="Fermeture"</formula>
    </cfRule>
  </conditionalFormatting>
  <conditionalFormatting sqref="P71:S75">
    <cfRule type="expression" dxfId="50" priority="1129">
      <formula>$H$15="Session Unique"</formula>
    </cfRule>
  </conditionalFormatting>
  <conditionalFormatting sqref="P76:S78">
    <cfRule type="expression" dxfId="49" priority="235">
      <formula>$H$15="Session Unique"</formula>
    </cfRule>
  </conditionalFormatting>
  <conditionalFormatting sqref="P80:S83">
    <cfRule type="expression" dxfId="48" priority="160">
      <formula>$H$15="Session Unique"</formula>
    </cfRule>
  </conditionalFormatting>
  <conditionalFormatting sqref="P83:S83">
    <cfRule type="expression" dxfId="47" priority="161">
      <formula>$C83="Modification MCC"</formula>
    </cfRule>
    <cfRule type="expression" dxfId="46" priority="162">
      <formula>$C83="Modification"</formula>
    </cfRule>
    <cfRule type="expression" dxfId="45" priority="163">
      <formula>$C83="Création"</formula>
    </cfRule>
    <cfRule type="expression" dxfId="44" priority="164">
      <formula>$C83="Fermeture"</formula>
    </cfRule>
  </conditionalFormatting>
  <conditionalFormatting sqref="P84:S288">
    <cfRule type="expression" dxfId="43" priority="1141">
      <formula>$H$15="Session Unique"</formula>
    </cfRule>
  </conditionalFormatting>
  <conditionalFormatting sqref="Q20:Q21">
    <cfRule type="expression" dxfId="42" priority="1076">
      <formula>$K20="CCI (CC Intégral)"</formula>
    </cfRule>
  </conditionalFormatting>
  <conditionalFormatting sqref="Q24">
    <cfRule type="expression" dxfId="41" priority="1052">
      <formula>$K24="CCI (CC Intégral)"</formula>
    </cfRule>
  </conditionalFormatting>
  <conditionalFormatting sqref="Q27">
    <cfRule type="expression" dxfId="40" priority="1018">
      <formula>$K27="CCI (CC Intégral)"</formula>
    </cfRule>
  </conditionalFormatting>
  <conditionalFormatting sqref="Q36:Q39">
    <cfRule type="expression" dxfId="39" priority="914">
      <formula>$K36="CCI (CC Intégral)"</formula>
    </cfRule>
  </conditionalFormatting>
  <conditionalFormatting sqref="Q41:Q49">
    <cfRule type="expression" dxfId="38" priority="780">
      <formula>$K41="CCI (CC Intégral)"</formula>
    </cfRule>
  </conditionalFormatting>
  <conditionalFormatting sqref="Q69:Q70">
    <cfRule type="expression" dxfId="37" priority="541">
      <formula>$K69="CCI (CC Intégral)"</formula>
    </cfRule>
  </conditionalFormatting>
  <conditionalFormatting sqref="Q70 N70:O73">
    <cfRule type="expression" dxfId="36" priority="577">
      <formula>$K70="CCI (CC Intégral)"</formula>
    </cfRule>
  </conditionalFormatting>
  <conditionalFormatting sqref="Q1:R70">
    <cfRule type="expression" dxfId="35" priority="10">
      <formula>$P1="Autres"</formula>
    </cfRule>
  </conditionalFormatting>
  <conditionalFormatting sqref="Q34:R37">
    <cfRule type="expression" dxfId="34" priority="913">
      <formula>$K34="CCI (CC Intégral)"</formula>
    </cfRule>
  </conditionalFormatting>
  <conditionalFormatting sqref="Q70:R75">
    <cfRule type="expression" dxfId="33" priority="576">
      <formula>$P70="Autres"</formula>
    </cfRule>
  </conditionalFormatting>
  <conditionalFormatting sqref="Q76:R83">
    <cfRule type="expression" dxfId="32" priority="94">
      <formula>$P76="Autres"</formula>
    </cfRule>
  </conditionalFormatting>
  <conditionalFormatting sqref="Q77:R83">
    <cfRule type="expression" dxfId="31" priority="93">
      <formula>$K77="CCI (CC Intégral)"</formula>
    </cfRule>
  </conditionalFormatting>
  <conditionalFormatting sqref="Q84:R987">
    <cfRule type="expression" dxfId="30" priority="1137">
      <formula>$P84="Autres"</formula>
    </cfRule>
  </conditionalFormatting>
  <conditionalFormatting sqref="S1:S68">
    <cfRule type="expression" dxfId="29" priority="11">
      <formula>$P1="CT (Contrôle terminal)"</formula>
    </cfRule>
  </conditionalFormatting>
  <conditionalFormatting sqref="S20:S22 J20:J22">
    <cfRule type="expression" dxfId="28" priority="1121">
      <formula>$C20="Modification MCC"</formula>
    </cfRule>
  </conditionalFormatting>
  <conditionalFormatting sqref="S20:S22">
    <cfRule type="expression" dxfId="27" priority="1120">
      <formula>$H$15="Session Unique"</formula>
    </cfRule>
  </conditionalFormatting>
  <conditionalFormatting sqref="S70">
    <cfRule type="expression" dxfId="26" priority="591">
      <formula>$P69="CT (Contrôle terminal)"</formula>
    </cfRule>
  </conditionalFormatting>
  <conditionalFormatting sqref="S71:S83">
    <cfRule type="expression" dxfId="25" priority="150">
      <formula>$P71="CT (Contrôle terminal)"</formula>
    </cfRule>
  </conditionalFormatting>
  <conditionalFormatting sqref="S79">
    <cfRule type="expression" dxfId="24" priority="152">
      <formula>$H$15="Session Unique"</formula>
    </cfRule>
  </conditionalFormatting>
  <conditionalFormatting sqref="S84:S987">
    <cfRule type="expression" dxfId="23" priority="1138">
      <formula>$P84="CT (Contrôle terminal)"</formula>
    </cfRule>
  </conditionalFormatting>
  <conditionalFormatting sqref="S69">
    <cfRule type="expression" dxfId="22" priority="1298">
      <formula>#REF!="CT (Contrôle terminal)"</formula>
    </cfRule>
  </conditionalFormatting>
  <dataValidations count="6">
    <dataValidation type="list" allowBlank="1" showInputMessage="1" showErrorMessage="1" sqref="D1:D6" xr:uid="{65F83992-3530-46A9-9966-E1C9D9BBDB81}">
      <formula1>"Obligatoire, Facultatif, Complémentaire"</formula1>
    </dataValidation>
    <dataValidation type="list" allowBlank="1" showInputMessage="1" showErrorMessage="1" sqref="N67:N288 Q67:Q288 N19:N65 Q19:Q65" xr:uid="{7402A8AD-33BC-437E-AA5B-601BD34F396A}">
      <formula1>List_Controle</formula1>
    </dataValidation>
    <dataValidation type="list" allowBlank="1" showInputMessage="1" showErrorMessage="1" sqref="K67:K288 K19:K65" xr:uid="{3EFC068E-853F-4D2B-8185-C32C4ABBE778}">
      <formula1>List_Controle2</formula1>
    </dataValidation>
    <dataValidation type="list" allowBlank="1" showInputMessage="1" showErrorMessage="1" sqref="E92:F96 E98:I288 G92:I97 E19:I91" xr:uid="{C09A54C0-3ACC-4A4F-8460-EBFE1937E8B7}">
      <formula1>"OUI, NON"</formula1>
    </dataValidation>
    <dataValidation type="list" allowBlank="1" showInputMessage="1" showErrorMessage="1" sqref="C19:C288" xr:uid="{DB288351-34D9-4828-84D3-068D55ACB226}">
      <formula1>"Modification MCC"</formula1>
    </dataValidation>
    <dataValidation type="list" allowBlank="1" showInputMessage="1" showErrorMessage="1" sqref="P19:P288" xr:uid="{DC1F5E16-051D-4912-9B19-EF3F7D967DB8}">
      <formula1>"CT (Contrôle terminal), Autres"</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Props1.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F3EB0657-1706-43A7-AEAD-AACE2C5A95F5}">
  <ds:schemaRefs>
    <ds:schemaRef ds:uri="87f2a596-85cb-4f9c-aaab-20229e603731"/>
    <ds:schemaRef ds:uri="http://schemas.microsoft.com/office/2006/metadata/properties"/>
    <ds:schemaRef ds:uri="http://schemas.microsoft.com/office/2006/documentManagement/types"/>
    <ds:schemaRef ds:uri="http://schemas.microsoft.com/office/infopath/2007/PartnerControls"/>
    <ds:schemaRef ds:uri="http://purl.org/dc/terms/"/>
    <ds:schemaRef ds:uri="http://www.w3.org/XML/1998/namespace"/>
    <ds:schemaRef ds:uri="http://purl.org/dc/elements/1.1/"/>
    <ds:schemaRef ds:uri="http://purl.org/dc/dcmitype/"/>
    <ds:schemaRef ds:uri="fe812c3e-2521-41e3-a3ad-9118b18eddc6"/>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29</vt:i4>
      </vt:variant>
    </vt:vector>
  </HeadingPairs>
  <TitlesOfParts>
    <vt:vector size="36" baseType="lpstr">
      <vt:lpstr>Listes</vt:lpstr>
      <vt:lpstr>Calcul</vt:lpstr>
      <vt:lpstr>Fiche Générale</vt:lpstr>
      <vt:lpstr>M1 ANNUEL MAQUETTE</vt:lpstr>
      <vt:lpstr>M1 ANNUEL MCC</vt:lpstr>
      <vt:lpstr>M2 ANNUEL MAQUETTE</vt:lpstr>
      <vt:lpstr>M2 ANNUEL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Kelly CICCOLINI</cp:lastModifiedBy>
  <cp:revision/>
  <dcterms:created xsi:type="dcterms:W3CDTF">2022-09-27T13:03:25Z</dcterms:created>
  <dcterms:modified xsi:type="dcterms:W3CDTF">2024-11-13T09:56:59Z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